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rs\Documents\2015_PPP\80_WebSite\DemoFiles\"/>
    </mc:Choice>
  </mc:AlternateContent>
  <bookViews>
    <workbookView xWindow="0" yWindow="0" windowWidth="28800" windowHeight="12435" activeTab="3"/>
  </bookViews>
  <sheets>
    <sheet name="Info" sheetId="4" r:id="rId1"/>
    <sheet name="data_RotatedWaterfall_cross" sheetId="1" r:id="rId2"/>
    <sheet name="chart_RotatedWaterfall_cross" sheetId="2" r:id="rId3"/>
    <sheet name="chart_RotatedWaterfall_cros (2" sheetId="5" r:id="rId4"/>
  </sheets>
  <definedNames>
    <definedName name="_xlnm.Print_Area" localSheetId="3">'chart_RotatedWaterfall_cros (2'!$A$1:$N$125</definedName>
    <definedName name="_xlnm.Print_Area" localSheetId="2">chart_RotatedWaterfall_cross!$A$1:$N$125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F11" i="5"/>
  <c r="G11" i="5"/>
  <c r="H11" i="5"/>
  <c r="I11" i="5"/>
  <c r="J11" i="5" s="1"/>
  <c r="K11" i="5"/>
  <c r="E12" i="5"/>
  <c r="F12" i="5"/>
  <c r="G12" i="5"/>
  <c r="H12" i="5"/>
  <c r="I12" i="5"/>
  <c r="J12" i="5"/>
  <c r="K12" i="5"/>
  <c r="E13" i="5"/>
  <c r="F13" i="5"/>
  <c r="G13" i="5"/>
  <c r="H13" i="5"/>
  <c r="I13" i="5"/>
  <c r="J13" i="5"/>
  <c r="K13" i="5"/>
  <c r="E14" i="5"/>
  <c r="F14" i="5"/>
  <c r="G14" i="5"/>
  <c r="H14" i="5"/>
  <c r="I14" i="5"/>
  <c r="J14" i="5"/>
  <c r="K14" i="5"/>
  <c r="E15" i="5"/>
  <c r="F15" i="5"/>
  <c r="G15" i="5"/>
  <c r="H15" i="5"/>
  <c r="I15" i="5"/>
  <c r="J15" i="5"/>
  <c r="K15" i="5"/>
  <c r="E16" i="5"/>
  <c r="F16" i="5"/>
  <c r="G16" i="5"/>
  <c r="H16" i="5"/>
  <c r="I16" i="5"/>
  <c r="J16" i="5"/>
  <c r="K16" i="5"/>
  <c r="E17" i="5"/>
  <c r="I17" i="5"/>
  <c r="J17" i="5"/>
  <c r="K10" i="5"/>
  <c r="J10" i="5"/>
  <c r="I10" i="5"/>
  <c r="H10" i="5"/>
  <c r="E10" i="5"/>
  <c r="D17" i="5"/>
  <c r="D10" i="5"/>
  <c r="L72" i="5"/>
  <c r="K72" i="5"/>
  <c r="L70" i="5"/>
  <c r="K70" i="5"/>
  <c r="L69" i="5"/>
  <c r="K69" i="5"/>
  <c r="L68" i="5"/>
  <c r="K68" i="5"/>
  <c r="L67" i="5"/>
  <c r="K67" i="5"/>
  <c r="L66" i="5"/>
  <c r="K66" i="5"/>
  <c r="C15" i="5"/>
  <c r="L71" i="5" s="1"/>
  <c r="K71" i="5" s="1"/>
  <c r="E6" i="1"/>
  <c r="F6" i="1"/>
  <c r="G6" i="1"/>
  <c r="H6" i="1"/>
  <c r="I6" i="1"/>
  <c r="J6" i="1" s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H10" i="1" s="1"/>
  <c r="I9" i="1"/>
  <c r="J9" i="1"/>
  <c r="K9" i="1"/>
  <c r="E10" i="1"/>
  <c r="F10" i="1"/>
  <c r="G10" i="1"/>
  <c r="I10" i="1"/>
  <c r="J10" i="1"/>
  <c r="K10" i="1"/>
  <c r="E11" i="1"/>
  <c r="G11" i="1"/>
  <c r="I11" i="1"/>
  <c r="J11" i="1"/>
  <c r="E12" i="1"/>
  <c r="I12" i="1"/>
  <c r="J12" i="1"/>
  <c r="K5" i="1"/>
  <c r="J5" i="1"/>
  <c r="I5" i="1"/>
  <c r="H5" i="1"/>
  <c r="E5" i="1"/>
  <c r="D12" i="1"/>
  <c r="D5" i="1"/>
  <c r="C17" i="5" l="1"/>
  <c r="L73" i="5" s="1"/>
  <c r="K73" i="5" s="1"/>
  <c r="F11" i="1"/>
  <c r="H11" i="1"/>
  <c r="K11" i="1" s="1"/>
  <c r="I10" i="2"/>
  <c r="E11" i="2"/>
  <c r="F11" i="2"/>
  <c r="I11" i="2"/>
  <c r="J11" i="2" s="1"/>
  <c r="E12" i="2"/>
  <c r="F12" i="2"/>
  <c r="I12" i="2"/>
  <c r="J12" i="2"/>
  <c r="E13" i="2"/>
  <c r="F13" i="2"/>
  <c r="I13" i="2"/>
  <c r="J13" i="2"/>
  <c r="E14" i="2"/>
  <c r="F14" i="2"/>
  <c r="I14" i="2"/>
  <c r="J14" i="2"/>
  <c r="F15" i="2"/>
  <c r="I15" i="2"/>
  <c r="J15" i="2"/>
  <c r="E16" i="2"/>
  <c r="G16" i="2"/>
  <c r="I16" i="2"/>
  <c r="J16" i="2"/>
  <c r="I17" i="2"/>
  <c r="J17" i="2"/>
  <c r="J10" i="2"/>
  <c r="D17" i="2"/>
  <c r="D10" i="2"/>
  <c r="H10" i="2" s="1"/>
  <c r="H11" i="2" l="1"/>
  <c r="K10" i="2"/>
  <c r="K11" i="2"/>
  <c r="G11" i="2"/>
  <c r="E10" i="2"/>
  <c r="G12" i="2" l="1"/>
  <c r="K12" i="2"/>
  <c r="H12" i="2"/>
  <c r="G13" i="2" l="1"/>
  <c r="H13" i="2"/>
  <c r="K13" i="2"/>
  <c r="G15" i="2"/>
  <c r="L67" i="2"/>
  <c r="K67" i="2" s="1"/>
  <c r="L68" i="2"/>
  <c r="K68" i="2" s="1"/>
  <c r="L69" i="2"/>
  <c r="K69" i="2" s="1"/>
  <c r="L70" i="2"/>
  <c r="K70" i="2" s="1"/>
  <c r="L72" i="2"/>
  <c r="K72" i="2" s="1"/>
  <c r="L66" i="2"/>
  <c r="K66" i="2" s="1"/>
  <c r="K14" i="2" l="1"/>
  <c r="H14" i="2"/>
  <c r="G14" i="2"/>
  <c r="C10" i="1"/>
  <c r="C12" i="1" s="1"/>
  <c r="C15" i="2" l="1"/>
  <c r="L71" i="2" l="1"/>
  <c r="K71" i="2" s="1"/>
  <c r="H15" i="2"/>
  <c r="E15" i="2"/>
  <c r="K15" i="2"/>
  <c r="C17" i="2"/>
  <c r="E17" i="2" s="1"/>
  <c r="F16" i="2" l="1"/>
  <c r="H16" i="2"/>
  <c r="K16" i="2" s="1"/>
  <c r="L73" i="2"/>
  <c r="K73" i="2" s="1"/>
</calcChain>
</file>

<file path=xl/comments1.xml><?xml version="1.0" encoding="utf-8"?>
<comments xmlns="http://schemas.openxmlformats.org/spreadsheetml/2006/main">
  <authors>
    <author>thors</author>
  </authors>
  <commentList>
    <comment ref="D4" authorId="0" shapeId="0">
      <text>
        <r>
          <rPr>
            <sz val="9"/>
            <color indexed="81"/>
            <rFont val="Tahoma"/>
            <charset val="1"/>
          </rPr>
          <t>Put a y (for yes) where the column is a total. It will sit on the x-axis._x000D_
The first and the last column are always totals.</t>
        </r>
      </text>
    </comment>
  </commentList>
</comments>
</file>

<file path=xl/comments2.xml><?xml version="1.0" encoding="utf-8"?>
<comments xmlns="http://schemas.openxmlformats.org/spreadsheetml/2006/main">
  <authors>
    <author>thors</author>
  </authors>
  <commentList>
    <comment ref="D9" authorId="0" shapeId="0">
      <text>
        <r>
          <rPr>
            <sz val="9"/>
            <color indexed="81"/>
            <rFont val="Tahoma"/>
            <charset val="1"/>
          </rPr>
          <t>Put a y (for yes) where the column is a total. It will sit on the x-axis._x000D_
The first and the last column are always totals.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</commentList>
</comments>
</file>

<file path=xl/comments3.xml><?xml version="1.0" encoding="utf-8"?>
<comments xmlns="http://schemas.openxmlformats.org/spreadsheetml/2006/main">
  <authors>
    <author>thors</author>
  </authors>
  <commentList>
    <comment ref="D9" authorId="0" shapeId="0">
      <text>
        <r>
          <rPr>
            <sz val="9"/>
            <color indexed="81"/>
            <rFont val="Tahoma"/>
            <charset val="1"/>
          </rPr>
          <t>Put a y (for yes) where the column is a total. It will sit on the x-axis._x000D_
The first and the last column are always totals.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Chose label position 'center' or 'above' the waterfall columns. Cave: you to run the 'redo labels' code after every change.</t>
        </r>
      </text>
    </comment>
  </commentList>
</comments>
</file>

<file path=xl/sharedStrings.xml><?xml version="1.0" encoding="utf-8"?>
<sst xmlns="http://schemas.openxmlformats.org/spreadsheetml/2006/main" count="69" uniqueCount="25">
  <si>
    <t>start</t>
  </si>
  <si>
    <t>end</t>
  </si>
  <si>
    <t>is a total</t>
  </si>
  <si>
    <t>Sales</t>
  </si>
  <si>
    <t>COGS</t>
  </si>
  <si>
    <t>SG&amp;A</t>
  </si>
  <si>
    <t>D&amp;A</t>
  </si>
  <si>
    <t>Other exp.</t>
  </si>
  <si>
    <t>Non-op. income</t>
  </si>
  <si>
    <t>EBIT</t>
  </si>
  <si>
    <t>Op. result</t>
  </si>
  <si>
    <t>totals</t>
  </si>
  <si>
    <t>cumul.</t>
  </si>
  <si>
    <t>&lt;- new labels with</t>
  </si>
  <si>
    <t xml:space="preserve">   percentage values</t>
  </si>
  <si>
    <t>EBIT Bridge</t>
  </si>
  <si>
    <t>FY2018, USD m</t>
  </si>
  <si>
    <t>label 1</t>
  </si>
  <si>
    <t>connector</t>
  </si>
  <si>
    <t>label 2</t>
  </si>
  <si>
    <t>y</t>
  </si>
  <si>
    <t>up bar (line color)</t>
  </si>
  <si>
    <t>down bar (line color)</t>
  </si>
  <si>
    <t>=B10 &amp;" | "&amp;TEXT(L59;"0%")</t>
  </si>
  <si>
    <t>totals series (fill color)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</si>
</sst>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"/>
    <numFmt numFmtId="165" formatCode="#,##0.0000,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E25E5E"/>
        <bgColor indexed="64"/>
      </patternFill>
    </fill>
    <fill>
      <patternFill patternType="solid">
        <fgColor rgb="FFB0D858"/>
        <bgColor indexed="64"/>
      </patternFill>
    </fill>
    <fill>
      <patternFill patternType="solid">
        <fgColor rgb="FF44B5A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164" fontId="4" fillId="0" borderId="0" xfId="0" applyNumberFormat="1" applyFont="1" applyAlignment="1">
      <alignment horizontal="left"/>
    </xf>
    <xf numFmtId="0" fontId="0" fillId="5" borderId="0" xfId="0" applyFill="1"/>
    <xf numFmtId="9" fontId="0" fillId="5" borderId="0" xfId="1" applyFont="1" applyFill="1"/>
    <xf numFmtId="0" fontId="0" fillId="0" borderId="0" xfId="0" quotePrefix="1"/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5" fillId="2" borderId="0" xfId="0" applyFont="1" applyFill="1" applyBorder="1"/>
    <xf numFmtId="0" fontId="5" fillId="3" borderId="0" xfId="0" applyFont="1" applyFill="1" applyBorder="1"/>
    <xf numFmtId="0" fontId="5" fillId="6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4B5AD"/>
      <color rgb="FF5F6270"/>
      <color rgb="FFB0D858"/>
      <color rgb="FF32CD32"/>
      <color rgb="FFE25E5E"/>
      <color rgb="FFF2F2F2"/>
      <color rgb="FF70AC48"/>
      <color rgb="FF595959"/>
      <color rgb="FFFF5A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data_RotatedWaterfall_cross!$E$4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data_RotatedWaterfall_cross!$B$5:$B$12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data_RotatedWaterfall_cross!$E$5:$E$12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943512"/>
        <c:axId val="604942336"/>
      </c:barChart>
      <c:scatterChart>
        <c:scatterStyle val="lineMarker"/>
        <c:varyColors val="0"/>
        <c:ser>
          <c:idx val="4"/>
          <c:order val="1"/>
          <c:tx>
            <c:strRef>
              <c:f>data_RotatedWaterfall_cross!$I$4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data_RotatedWaterfall_cross!$C$5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{7B900381-3609-4ECD-A8F2-2E1128203AC3}</c15:txfldGUID>
                      <c15:f>data_RotatedWaterfall_cross!$C$5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data_RotatedWaterfall_cross!$C$6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{FA034650-078E-42C4-9482-EC7104C26EBC}</c15:txfldGUID>
                      <c15:f>data_RotatedWaterfall_cross!$C$6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data_RotatedWaterfall_cross!$C$7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{B7625784-39B3-4121-8CB8-79F3E219039F}</c15:txfldGUID>
                      <c15:f>data_RotatedWaterfall_cross!$C$7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data_RotatedWaterfall_cross!$C$8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{BC6774B1-B024-49C7-B632-0CEB2D6D36CC}</c15:txfldGUID>
                      <c15:f>data_RotatedWaterfall_cross!$C$8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data_RotatedWaterfall_cross!$C$9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{7E373734-7702-4061-827E-2FC6FFD1C9BE}</c15:txfldGUID>
                      <c15:f>data_RotatedWaterfall_cross!$C$9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data_RotatedWaterfall_cross!$C$10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{5F603CC8-BB5F-4B71-B2B3-F643860472F4}</c15:txfldGUID>
                      <c15:f>data_RotatedWaterfall_cross!$C$10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data_RotatedWaterfall_cross!$C$11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{8A9461FF-B808-4CD3-BAC2-61CF25BEDE43}</c15:txfldGUID>
                      <c15:f>data_RotatedWaterfall_cross!$C$11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data_RotatedWaterfall_cross!$C$12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{97935FF0-132B-47B9-B677-FAFF8822AFFB}</c15:txfldGUID>
                      <c15:f>data_RotatedWaterfall_cross!$C$12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data_RotatedWaterfall_cross!$K$5:$K$12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data_RotatedWaterfall_cross!$H$4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data_RotatedWaterfall_cross!$J$5:$J$12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data_RotatedWaterfall_cross!$H$5:$H$12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data_RotatedWaterfall_cross!$F$4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data_RotatedWaterfall_cross!$C$5:$C$12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data_RotatedWaterfall_cross!$F$5:$F$12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data_RotatedWaterfall_cross!$G$4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data_RotatedWaterfall_cross!$C$5:$C$12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data_RotatedWaterfall_cross!$G$5:$G$12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data_RotatedWaterfall_cross!$I$5:$I$12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42728"/>
        <c:axId val="604943120"/>
      </c:scatterChart>
      <c:catAx>
        <c:axId val="604943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04942336"/>
        <c:crosses val="autoZero"/>
        <c:auto val="1"/>
        <c:lblAlgn val="ctr"/>
        <c:lblOffset val="100"/>
        <c:noMultiLvlLbl val="0"/>
      </c:catAx>
      <c:valAx>
        <c:axId val="604942336"/>
        <c:scaling>
          <c:orientation val="minMax"/>
        </c:scaling>
        <c:delete val="0"/>
        <c:axPos val="b"/>
        <c:title>
          <c:overlay val="0"/>
        </c:title>
        <c:numFmt formatCode="#,##0.0," sourceLinked="1"/>
        <c:majorTickMark val="out"/>
        <c:minorTickMark val="none"/>
        <c:tickLblPos val="nextTo"/>
        <c:crossAx val="604943512"/>
        <c:crosses val="max"/>
        <c:crossBetween val="between"/>
      </c:valAx>
      <c:valAx>
        <c:axId val="604943120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604942728"/>
        <c:crosses val="max"/>
        <c:crossBetween val="midCat"/>
      </c:valAx>
      <c:valAx>
        <c:axId val="60494272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04943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433888"/>
        <c:axId val="616433104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{CD617439-88BA-43AE-A06F-E78AC6DF48A6}</c15:txfldGUID>
                      <c15:f>'chart_RotatedWaterfall_cros (2'!$C$10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{E95651C0-C169-41B1-BCB7-C58869BE7894}</c15:txfldGUID>
                      <c15:f>'chart_RotatedWaterfall_cros (2'!$C$11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{0F96410E-95B9-4D58-B93F-0ABA10345B44}</c15:txfldGUID>
                      <c15:f>'chart_RotatedWaterfall_cros (2'!$C$12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{1F48D846-BA28-4D41-9B48-AEB138370EFD}</c15:txfldGUID>
                      <c15:f>'chart_RotatedWaterfall_cros (2'!$C$13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{AD5F706B-ACEC-4E27-AC96-F78B66F8C2B6}</c15:txfldGUID>
                      <c15:f>'chart_RotatedWaterfall_cros (2'!$C$14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8.5830116974873166E-2"/>
                  <c:y val="3.1104199066874028E-3"/>
                </c:manualLayout>
              </c:layout>
              <c:tx>
                <c:strRef>
                  <c:f>'chart_RotatedWaterfall_cros (2'!$C$15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{DD02A391-4730-4CC1-994C-2B375A64308C}</c15:txfldGUID>
                      <c15:f>'chart_RotatedWaterfall_cros (2'!$C$15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{CCD73F1A-2D02-4E36-AE79-B09F0BBC76BC}</c15:txfldGUID>
                      <c15:f>'chart_RotatedWaterfall_cros (2'!$C$16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{BB885273-1AD1-411D-A1F5-6DC307A0D316}</c15:txfldGUID>
                      <c15:f>'chart_RotatedWaterfall_cros (2'!$C$17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B0D858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E25E5E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431928"/>
        <c:axId val="616431536"/>
      </c:scatterChart>
      <c:catAx>
        <c:axId val="616433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16433104"/>
        <c:crosses val="autoZero"/>
        <c:auto val="1"/>
        <c:lblAlgn val="ctr"/>
        <c:lblOffset val="100"/>
        <c:noMultiLvlLbl val="0"/>
      </c:catAx>
      <c:valAx>
        <c:axId val="616433104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616433888"/>
        <c:crosses val="max"/>
        <c:crossBetween val="between"/>
      </c:valAx>
      <c:valAx>
        <c:axId val="616431536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616431928"/>
        <c:crosses val="max"/>
        <c:crossBetween val="midCat"/>
      </c:valAx>
      <c:valAx>
        <c:axId val="61643192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643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4941160"/>
        <c:axId val="512814912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{FD469021-3A89-4D5C-A781-FD630706C33A}</c15:txfldGUID>
                      <c15:f>chart_RotatedWaterfall_cross!$C$10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{504B620A-343B-4C3B-A628-E54C9C8257E7}</c15:txfldGUID>
                      <c15:f>chart_RotatedWaterfall_cross!$C$11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{972CDB56-D2C2-4B8F-A037-E7DBD8B7B989}</c15:txfldGUID>
                      <c15:f>chart_RotatedWaterfall_cross!$C$12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{35FC7ED2-47BB-49F4-8585-B31D2BEFC5C8}</c15:txfldGUID>
                      <c15:f>chart_RotatedWaterfall_cross!$C$13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{E2961D1B-117D-49B1-8CB0-716D711C07F2}</c15:txfldGUID>
                      <c15:f>chart_RotatedWaterfall_cross!$C$14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{8FD0CDAE-F8C1-4F12-8B87-ADE0F7F02D55}</c15:txfldGUID>
                      <c15:f>chart_RotatedWaterfall_cross!$C$15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{A332A8B1-781B-47A1-9EE7-3DFB2E66E7D9}</c15:txfldGUID>
                      <c15:f>chart_RotatedWaterfall_cross!$C$16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{FE3A56CF-002A-46C7-9CB7-AC30062B078F}</c15:txfldGUID>
                      <c15:f>chart_RotatedWaterfall_cross!$C$17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43104"/>
        <c:axId val="607041928"/>
      </c:scatterChart>
      <c:catAx>
        <c:axId val="604941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12814912"/>
        <c:crosses val="autoZero"/>
        <c:auto val="1"/>
        <c:lblAlgn val="ctr"/>
        <c:lblOffset val="100"/>
        <c:noMultiLvlLbl val="0"/>
      </c:catAx>
      <c:valAx>
        <c:axId val="512814912"/>
        <c:scaling>
          <c:orientation val="minMax"/>
        </c:scaling>
        <c:delete val="0"/>
        <c:axPos val="b"/>
        <c:title>
          <c:overlay val="0"/>
        </c:title>
        <c:numFmt formatCode="#,##0.0," sourceLinked="1"/>
        <c:majorTickMark val="out"/>
        <c:minorTickMark val="none"/>
        <c:tickLblPos val="nextTo"/>
        <c:crossAx val="604941160"/>
        <c:crosses val="max"/>
        <c:crossBetween val="between"/>
      </c:valAx>
      <c:valAx>
        <c:axId val="607041928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607043104"/>
        <c:crosses val="max"/>
        <c:crossBetween val="midCat"/>
      </c:valAx>
      <c:valAx>
        <c:axId val="607043104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07041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607042712"/>
        <c:axId val="607039576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{FA22893A-FB65-4C91-BD16-26F16798F64E}</c15:txfldGUID>
                      <c15:f>chart_RotatedWaterfall_cross!$C$10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{CEC8B5A6-9676-4305-8CBB-5C4249A85081}</c15:txfldGUID>
                      <c15:f>chart_RotatedWaterfall_cross!$C$11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{3364B2DD-C299-4025-8028-7DA3BDCB0F2D}</c15:txfldGUID>
                      <c15:f>chart_RotatedWaterfall_cross!$C$12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{991DCA8A-9277-41E8-92BB-FBDBB2697205}</c15:txfldGUID>
                      <c15:f>chart_RotatedWaterfall_cross!$C$13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{F4B4A775-D595-4B5B-83E7-CAEBC770B648}</c15:txfldGUID>
                      <c15:f>chart_RotatedWaterfall_cross!$C$14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{B31E30A6-D7BB-4C2B-9C8F-554E2639ACCB}</c15:txfldGUID>
                      <c15:f>chart_RotatedWaterfall_cross!$C$15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{3038F27F-A47A-4053-BD8A-30E5258BF14E}</c15:txfldGUID>
                      <c15:f>chart_RotatedWaterfall_cross!$C$16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{26E9B64D-D041-459D-A22D-5FE3B20C1D86}</c15:txfldGUID>
                      <c15:f>chart_RotatedWaterfall_cross!$C$17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39968"/>
        <c:axId val="607040360"/>
      </c:scatterChart>
      <c:catAx>
        <c:axId val="607042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07039576"/>
        <c:crosses val="autoZero"/>
        <c:auto val="1"/>
        <c:lblAlgn val="ctr"/>
        <c:lblOffset val="100"/>
        <c:noMultiLvlLbl val="0"/>
      </c:catAx>
      <c:valAx>
        <c:axId val="60703957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07042712"/>
        <c:crosses val="max"/>
        <c:crossBetween val="between"/>
      </c:valAx>
      <c:valAx>
        <c:axId val="607040360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607039968"/>
        <c:crosses val="max"/>
        <c:crossBetween val="midCat"/>
      </c:valAx>
      <c:valAx>
        <c:axId val="60703996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07040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607041144"/>
        <c:axId val="607041536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{606FE240-1DA4-49B6-9AD6-CC6B0D61C7C0}</c15:txfldGUID>
                      <c15:f>chart_RotatedWaterfall_cross!$C$10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{4E76C786-4374-4D28-B9A6-6617772F98FA}</c15:txfldGUID>
                      <c15:f>chart_RotatedWaterfall_cross!$C$11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{713C6993-8DC7-401C-85E2-C6AB30A0E669}</c15:txfldGUID>
                      <c15:f>chart_RotatedWaterfall_cross!$C$12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{72CDC53E-43E4-417C-8F3D-DBDB5ED3EA85}</c15:txfldGUID>
                      <c15:f>chart_RotatedWaterfall_cross!$C$13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{E4C598F9-5646-4300-8B2C-4C2BE8980835}</c15:txfldGUID>
                      <c15:f>chart_RotatedWaterfall_cross!$C$14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{2EB340C4-108E-43F9-9D9F-BBD1AE7F18BC}</c15:txfldGUID>
                      <c15:f>chart_RotatedWaterfall_cross!$C$15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{28BFF658-95CF-4ED2-B35F-05A14B413910}</c15:txfldGUID>
                      <c15:f>chart_RotatedWaterfall_cross!$C$16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{B1472F44-E07F-471C-99CE-82AC65C5583A}</c15:txfldGUID>
                      <c15:f>chart_RotatedWaterfall_cross!$C$17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068472"/>
        <c:axId val="613068864"/>
      </c:scatterChart>
      <c:catAx>
        <c:axId val="607041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07041536"/>
        <c:crosses val="autoZero"/>
        <c:auto val="1"/>
        <c:lblAlgn val="ctr"/>
        <c:lblOffset val="100"/>
        <c:noMultiLvlLbl val="0"/>
      </c:catAx>
      <c:valAx>
        <c:axId val="607041536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07041144"/>
        <c:crosses val="max"/>
        <c:crossBetween val="between"/>
      </c:valAx>
      <c:valAx>
        <c:axId val="613068864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613068472"/>
        <c:crosses val="max"/>
        <c:crossBetween val="midCat"/>
      </c:valAx>
      <c:valAx>
        <c:axId val="613068472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3068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/>
              </a:solidFill>
            </a:ln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613066904"/>
        <c:axId val="613065728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{ED9220E2-99E6-4314-9E8A-B1826B448E96}</c15:txfldGUID>
                      <c15:f>chart_RotatedWaterfall_cross!$C$10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{15A20DE3-D27B-4DB2-B0F8-8BC958FE2C8F}</c15:txfldGUID>
                      <c15:f>chart_RotatedWaterfall_cross!$C$11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{49D4446B-2129-4C31-927C-E0A8471CA5BC}</c15:txfldGUID>
                      <c15:f>chart_RotatedWaterfall_cross!$C$12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{9F4FDBF2-864A-4A08-9CC3-2ECCF23AD55B}</c15:txfldGUID>
                      <c15:f>chart_RotatedWaterfall_cross!$C$13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{454870F4-C14F-4DB8-8334-E5F7A641EBED}</c15:txfldGUID>
                      <c15:f>chart_RotatedWaterfall_cross!$C$14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{F3CF9FD0-2D9B-4266-8744-42145AB9A4D7}</c15:txfldGUID>
                      <c15:f>chart_RotatedWaterfall_cross!$C$15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{7CCC8CB5-21D7-45D7-94FF-F435C821A727}</c15:txfldGUID>
                      <c15:f>chart_RotatedWaterfall_cross!$C$16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{A8AB0B55-8DEC-4FAE-8E15-AA7C49E9060E}</c15:txfldGUID>
                      <c15:f>chart_RotatedWaterfall_cross!$C$17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B0D858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E25E5E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066512"/>
        <c:axId val="613066120"/>
      </c:scatterChart>
      <c:catAx>
        <c:axId val="613066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13065728"/>
        <c:crosses val="autoZero"/>
        <c:auto val="1"/>
        <c:lblAlgn val="ctr"/>
        <c:lblOffset val="100"/>
        <c:noMultiLvlLbl val="0"/>
      </c:catAx>
      <c:valAx>
        <c:axId val="61306572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3066904"/>
        <c:crosses val="max"/>
        <c:crossBetween val="between"/>
      </c:valAx>
      <c:valAx>
        <c:axId val="613066120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613066512"/>
        <c:crosses val="max"/>
        <c:crossBetween val="midCat"/>
      </c:valAx>
      <c:valAx>
        <c:axId val="613066512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3066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98772184918522"/>
          <c:y val="0.23917754217043408"/>
          <c:w val="0.72004005337227117"/>
          <c:h val="0.72034625838533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chart_RotatedWaterfall_cross!$E$9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chart_RotatedWaterfall_cross!$K$66:$K$73</c:f>
              <c:strCache>
                <c:ptCount val="8"/>
                <c:pt idx="0">
                  <c:v>Sales | 100%</c:v>
                </c:pt>
                <c:pt idx="1">
                  <c:v>COGS | -88%</c:v>
                </c:pt>
                <c:pt idx="2">
                  <c:v>SG&amp;A | -40%</c:v>
                </c:pt>
                <c:pt idx="3">
                  <c:v>D&amp;A | -5%</c:v>
                </c:pt>
                <c:pt idx="4">
                  <c:v>Other exp. | -1%</c:v>
                </c:pt>
                <c:pt idx="5">
                  <c:v>Op. result | -33%</c:v>
                </c:pt>
                <c:pt idx="6">
                  <c:v>Non-op. income | 64%</c:v>
                </c:pt>
                <c:pt idx="7">
                  <c:v>EBIT | 30%</c:v>
                </c:pt>
              </c:strCache>
            </c:strRef>
          </c:cat>
          <c:val>
            <c:numRef>
              <c:f>chart_RotatedWaterfall_cross!$E$10:$E$17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613067296"/>
        <c:axId val="613067688"/>
      </c:barChart>
      <c:scatterChart>
        <c:scatterStyle val="lineMarker"/>
        <c:varyColors val="0"/>
        <c:ser>
          <c:idx val="4"/>
          <c:order val="1"/>
          <c:tx>
            <c:strRef>
              <c:f>chart_RotatedWaterfall_cross!$I$9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chart_RotatedWaterfall_cross!$C$10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{2E29D0AB-E919-4801-BFB6-AFCB0338E103}</c15:txfldGUID>
                      <c15:f>chart_RotatedWaterfall_cross!$C$10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chart_RotatedWaterfall_cross!$C$11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{C6BEC2B3-7839-483E-A0C0-4D777A8D692A}</c15:txfldGUID>
                      <c15:f>chart_RotatedWaterfall_cross!$C$11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chart_RotatedWaterfall_cross!$C$12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{BBA96B8F-1678-4223-8A2F-13C23E2D210C}</c15:txfldGUID>
                      <c15:f>chart_RotatedWaterfall_cross!$C$12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chart_RotatedWaterfall_cross!$C$13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{D4C0C017-DA48-43D1-9DC8-853721C1B8B5}</c15:txfldGUID>
                      <c15:f>chart_RotatedWaterfall_cross!$C$13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chart_RotatedWaterfall_cross!$C$14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{A1ADA7BC-EFBB-4C1E-9F1E-E0E9896287B8}</c15:txfldGUID>
                      <c15:f>chart_RotatedWaterfall_cross!$C$14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chart_RotatedWaterfall_cross!$C$15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{B4EB4B19-746C-4801-A089-130A7236B7EE}</c15:txfldGUID>
                      <c15:f>chart_RotatedWaterfall_cross!$C$15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chart_RotatedWaterfall_cross!$C$16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{48EFB19D-61C9-4D6F-A082-531958138765}</c15:txfldGUID>
                      <c15:f>chart_RotatedWaterfall_cross!$C$16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chart_RotatedWaterfall_cross!$C$17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{ADC0928B-0F35-4B05-8919-F709200C4C24}</c15:txfldGUID>
                      <c15:f>chart_RotatedWaterfall_cross!$C$17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chart_RotatedWaterfall_cross!$K$10:$K$17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chart_RotatedWaterfall_cross!$H$9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chart_RotatedWaterfall_cross!$J$10:$J$17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chart_RotatedWaterfall_cross!$H$10:$H$17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chart_RotatedWaterfall_cross!$F$9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B0D858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chart_RotatedWaterfall_cross!$G$9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chart_RotatedWaterfall_cross!$C$10:$C$17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203200">
                <a:solidFill>
                  <a:srgbClr val="E25E5E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chart_RotatedWaterfall_cross!$G$10:$G$17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chart_RotatedWaterfall_cross!$I$10:$I$17</c:f>
              <c:numCache>
                <c:formatCode>#,##0.0000,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41320"/>
        <c:axId val="615240144"/>
      </c:scatterChart>
      <c:catAx>
        <c:axId val="61306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13067688"/>
        <c:crosses val="autoZero"/>
        <c:auto val="1"/>
        <c:lblAlgn val="ctr"/>
        <c:lblOffset val="100"/>
        <c:noMultiLvlLbl val="0"/>
      </c:catAx>
      <c:valAx>
        <c:axId val="61306768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3067296"/>
        <c:crosses val="max"/>
        <c:crossBetween val="between"/>
      </c:valAx>
      <c:valAx>
        <c:axId val="615240144"/>
        <c:scaling>
          <c:orientation val="minMax"/>
        </c:scaling>
        <c:delete val="1"/>
        <c:axPos val="r"/>
        <c:numFmt formatCode="#,##0.0000," sourceLinked="1"/>
        <c:majorTickMark val="out"/>
        <c:minorTickMark val="none"/>
        <c:tickLblPos val="nextTo"/>
        <c:crossAx val="615241320"/>
        <c:crosses val="max"/>
        <c:crossBetween val="midCat"/>
      </c:valAx>
      <c:valAx>
        <c:axId val="615241320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524014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894280"/>
        <c:axId val="612891536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{B644012C-25DC-4BE5-8557-D656DDE4A91A}</c15:txfldGUID>
                      <c15:f>'chart_RotatedWaterfall_cros (2'!$C$10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{6C2392B3-490F-4C0C-82EB-E223BFB944F2}</c15:txfldGUID>
                      <c15:f>'chart_RotatedWaterfall_cros (2'!$C$11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{74C39BA1-A99C-4434-A50C-C26702BEC9EA}</c15:txfldGUID>
                      <c15:f>'chart_RotatedWaterfall_cros (2'!$C$12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{4FADD80A-A1AA-4301-8AFB-FE699A55C954}</c15:txfldGUID>
                      <c15:f>'chart_RotatedWaterfall_cros (2'!$C$13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{0257D1A6-23C3-4AFA-B7CC-F139D2386973}</c15:txfldGUID>
                      <c15:f>'chart_RotatedWaterfall_cros (2'!$C$14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'chart_RotatedWaterfall_cros (2'!$C$15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{2868110F-5B7E-4668-9F72-6CAC4CE08192}</c15:txfldGUID>
                      <c15:f>'chart_RotatedWaterfall_cros (2'!$C$15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{2D06E8B4-4194-4BEF-A5F2-8E39FB6493A1}</c15:txfldGUID>
                      <c15:f>'chart_RotatedWaterfall_cros (2'!$C$16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{66744B55-20EA-4663-9C33-2546CD770116}</c15:txfldGUID>
                      <c15:f>'chart_RotatedWaterfall_cros (2'!$C$17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893888"/>
        <c:axId val="612893496"/>
      </c:scatterChart>
      <c:catAx>
        <c:axId val="612894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612891536"/>
        <c:crosses val="autoZero"/>
        <c:auto val="1"/>
        <c:lblAlgn val="ctr"/>
        <c:lblOffset val="100"/>
        <c:noMultiLvlLbl val="0"/>
      </c:catAx>
      <c:valAx>
        <c:axId val="612891536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612894280"/>
        <c:crosses val="max"/>
        <c:crossBetween val="between"/>
      </c:valAx>
      <c:valAx>
        <c:axId val="612893496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612893888"/>
        <c:crosses val="max"/>
        <c:crossBetween val="midCat"/>
      </c:valAx>
      <c:valAx>
        <c:axId val="61289388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2893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896632"/>
        <c:axId val="612889576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{BEF5DB52-D8DA-49E8-BC93-ADDA75EE8A6E}</c15:txfldGUID>
                      <c15:f>'chart_RotatedWaterfall_cros (2'!$C$10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{539110F8-F451-4BD6-A4AA-8C858F133F38}</c15:txfldGUID>
                      <c15:f>'chart_RotatedWaterfall_cros (2'!$C$11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{C8A87C42-9010-4918-9D6D-AD7685C9F015}</c15:txfldGUID>
                      <c15:f>'chart_RotatedWaterfall_cros (2'!$C$12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{FB3716C1-7CBF-4FDE-B12A-BBA6051C58B6}</c15:txfldGUID>
                      <c15:f>'chart_RotatedWaterfall_cros (2'!$C$13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{40AEC0C6-B7E0-432C-AC2A-4B43A4AED10C}</c15:txfldGUID>
                      <c15:f>'chart_RotatedWaterfall_cros (2'!$C$14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'chart_RotatedWaterfall_cros (2'!$C$15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{47A02B32-11B9-4A40-949F-795A5EF3BFE0}</c15:txfldGUID>
                      <c15:f>'chart_RotatedWaterfall_cros (2'!$C$15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{93FF5596-CCBE-455B-B804-29A9D49AFE0F}</c15:txfldGUID>
                      <c15:f>'chart_RotatedWaterfall_cros (2'!$C$16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{D5AE4663-9A8B-430D-AEF4-8104D096F3B5}</c15:txfldGUID>
                      <c15:f>'chart_RotatedWaterfall_cros (2'!$C$17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429968"/>
        <c:axId val="616429184"/>
      </c:scatterChart>
      <c:catAx>
        <c:axId val="612896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12889576"/>
        <c:crosses val="autoZero"/>
        <c:auto val="1"/>
        <c:lblAlgn val="ctr"/>
        <c:lblOffset val="100"/>
        <c:noMultiLvlLbl val="0"/>
      </c:catAx>
      <c:valAx>
        <c:axId val="612889576"/>
        <c:scaling>
          <c:orientation val="minMax"/>
        </c:scaling>
        <c:delete val="0"/>
        <c:axPos val="b"/>
        <c:title>
          <c:layout/>
          <c:overlay val="0"/>
        </c:title>
        <c:numFmt formatCode="#,##0.0," sourceLinked="1"/>
        <c:majorTickMark val="out"/>
        <c:minorTickMark val="none"/>
        <c:tickLblPos val="nextTo"/>
        <c:crossAx val="612896632"/>
        <c:crosses val="max"/>
        <c:crossBetween val="between"/>
      </c:valAx>
      <c:valAx>
        <c:axId val="616429184"/>
        <c:scaling>
          <c:orientation val="minMax"/>
          <c:max val="1"/>
          <c:min val="0"/>
        </c:scaling>
        <c:delete val="1"/>
        <c:axPos val="r"/>
        <c:numFmt formatCode="#,##0.0," sourceLinked="1"/>
        <c:majorTickMark val="out"/>
        <c:minorTickMark val="none"/>
        <c:tickLblPos val="nextTo"/>
        <c:crossAx val="616429968"/>
        <c:crosses val="max"/>
        <c:crossBetween val="midCat"/>
      </c:valAx>
      <c:valAx>
        <c:axId val="616429968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6429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1031527709937"/>
          <c:y val="0.23917754217043408"/>
          <c:w val="0.69492450915182746"/>
          <c:h val="0.720346258385338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'chart_RotatedWaterfall_cros (2'!$E$9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'chart_RotatedWaterfall_cros (2'!$B$10:$B$17</c:f>
              <c:strCache>
                <c:ptCount val="8"/>
                <c:pt idx="0">
                  <c:v>Sales</c:v>
                </c:pt>
                <c:pt idx="1">
                  <c:v>COGS</c:v>
                </c:pt>
                <c:pt idx="2">
                  <c:v>SG&amp;A</c:v>
                </c:pt>
                <c:pt idx="3">
                  <c:v>D&amp;A</c:v>
                </c:pt>
                <c:pt idx="4">
                  <c:v>Other exp.</c:v>
                </c:pt>
                <c:pt idx="5">
                  <c:v>Op. result</c:v>
                </c:pt>
                <c:pt idx="6">
                  <c:v>Non-op. income</c:v>
                </c:pt>
                <c:pt idx="7">
                  <c:v>EBIT</c:v>
                </c:pt>
              </c:strCache>
            </c:strRef>
          </c:cat>
          <c:val>
            <c:numRef>
              <c:f>'chart_RotatedWaterfall_cros (2'!$E$10:$E$17</c:f>
              <c:numCache>
                <c:formatCode>#,##0.0,</c:formatCode>
                <c:ptCount val="8"/>
                <c:pt idx="0">
                  <c:v>20438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-6775</c:v>
                </c:pt>
                <c:pt idx="6">
                  <c:v>0</c:v>
                </c:pt>
                <c:pt idx="7">
                  <c:v>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616429576"/>
        <c:axId val="616430360"/>
      </c:barChart>
      <c:scatterChart>
        <c:scatterStyle val="lineMarker"/>
        <c:varyColors val="0"/>
        <c:ser>
          <c:idx val="4"/>
          <c:order val="1"/>
          <c:tx>
            <c:strRef>
              <c:f>'chart_RotatedWaterfall_cros (2'!$I$9</c:f>
              <c:strCache>
                <c:ptCount val="1"/>
                <c:pt idx="0">
                  <c:v>label 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'chart_RotatedWaterfall_cros (2'!$C$10</c:f>
                  <c:strCache>
                    <c:ptCount val="1"/>
                    <c:pt idx="0">
                      <c:v>20,4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{887257AA-DCDC-4E8C-AEAD-520414C0680D}</c15:txfldGUID>
                      <c15:f>'chart_RotatedWaterfall_cros (2'!$C$10</c15:f>
                      <c15:dlblFieldTableCache>
                        <c:ptCount val="1"/>
                        <c:pt idx="0">
                          <c:v>20,4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'chart_RotatedWaterfall_cros (2'!$C$11</c:f>
                  <c:strCache>
                    <c:ptCount val="1"/>
                    <c:pt idx="0">
                      <c:v>-17,9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{45ECE995-F9D7-46E1-BCC4-CB15D941E3AE}</c15:txfldGUID>
                      <c15:f>'chart_RotatedWaterfall_cros (2'!$C$11</c15:f>
                      <c15:dlblFieldTableCache>
                        <c:ptCount val="1"/>
                        <c:pt idx="0">
                          <c:v>-17,9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'chart_RotatedWaterfall_cros (2'!$C$12</c:f>
                  <c:strCache>
                    <c:ptCount val="1"/>
                    <c:pt idx="0">
                      <c:v>-8,2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{1BB621D5-8C9B-4E9F-8C69-9E21EA0349F8}</c15:txfldGUID>
                      <c15:f>'chart_RotatedWaterfall_cros (2'!$C$12</c15:f>
                      <c15:dlblFieldTableCache>
                        <c:ptCount val="1"/>
                        <c:pt idx="0">
                          <c:v>-8,2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'chart_RotatedWaterfall_cros (2'!$C$13</c:f>
                  <c:strCache>
                    <c:ptCount val="1"/>
                    <c:pt idx="0">
                      <c:v>-1,0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{AA417F92-37BB-44D1-AF4F-AC26F3E80983}</c15:txfldGUID>
                      <c15:f>'chart_RotatedWaterfall_cros (2'!$C$13</c15:f>
                      <c15:dlblFieldTableCache>
                        <c:ptCount val="1"/>
                        <c:pt idx="0">
                          <c:v>-1,0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'chart_RotatedWaterfall_cros (2'!$C$14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{B9B5EEA8-C39E-4AB0-8040-CA9819B249E0}</c15:txfldGUID>
                      <c15:f>'chart_RotatedWaterfall_cros (2'!$C$14</c15:f>
                      <c15:dlblFieldTableCache>
                        <c:ptCount val="1"/>
                        <c:pt idx="0">
                          <c:v>-0,1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'chart_RotatedWaterfall_cros (2'!$C$15</c:f>
                  <c:strCache>
                    <c:ptCount val="1"/>
                    <c:pt idx="0">
                      <c:v>-6,8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{BD8261FC-9210-475E-A6AF-FA10092934C5}</c15:txfldGUID>
                      <c15:f>'chart_RotatedWaterfall_cros (2'!$C$15</c15:f>
                      <c15:dlblFieldTableCache>
                        <c:ptCount val="1"/>
                        <c:pt idx="0">
                          <c:v>-6,8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'chart_RotatedWaterfall_cros (2'!$C$16</c:f>
                  <c:strCache>
                    <c:ptCount val="1"/>
                    <c:pt idx="0">
                      <c:v>13,0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{5A09B0DE-B79B-4761-9D0A-3617ADA841D6}</c15:txfldGUID>
                      <c15:f>'chart_RotatedWaterfall_cros (2'!$C$16</c15:f>
                      <c15:dlblFieldTableCache>
                        <c:ptCount val="1"/>
                        <c:pt idx="0">
                          <c:v>13,0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'chart_RotatedWaterfall_cros (2'!$C$17</c:f>
                  <c:strCache>
                    <c:ptCount val="1"/>
                    <c:pt idx="0">
                      <c:v>6,2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{717A0D33-4599-4D17-935D-B049677CDBD7}</c15:txfldGUID>
                      <c15:f>'chart_RotatedWaterfall_cros (2'!$C$17</c15:f>
                      <c15:dlblFieldTableCache>
                        <c:ptCount val="1"/>
                        <c:pt idx="0">
                          <c:v>6,2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'chart_RotatedWaterfall_cros (2'!$K$10:$K$17</c:f>
              <c:numCache>
                <c:formatCode>#,##0.0,</c:formatCode>
                <c:ptCount val="8"/>
                <c:pt idx="0">
                  <c:v>20438</c:v>
                </c:pt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'chart_RotatedWaterfall_cros (2'!$H$9</c:f>
              <c:strCache>
                <c:ptCount val="1"/>
                <c:pt idx="0">
                  <c:v>cumul.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'chart_RotatedWaterfall_cros (2'!$J$10:$J$17</c:f>
                <c:numCache>
                  <c:formatCode>General</c:formatCode>
                  <c:ptCount val="8"/>
                  <c:pt idx="0">
                    <c:v>0.125</c:v>
                  </c:pt>
                  <c:pt idx="1">
                    <c:v>0.125</c:v>
                  </c:pt>
                  <c:pt idx="2">
                    <c:v>0.125</c:v>
                  </c:pt>
                  <c:pt idx="3">
                    <c:v>0.125</c:v>
                  </c:pt>
                  <c:pt idx="4">
                    <c:v>0.125</c:v>
                  </c:pt>
                  <c:pt idx="5">
                    <c:v>0.125</c:v>
                  </c:pt>
                  <c:pt idx="6">
                    <c:v>0.125</c:v>
                  </c:pt>
                  <c:pt idx="7">
                    <c:v>0.125</c:v>
                  </c:pt>
                </c:numCache>
              </c:numRef>
            </c:minus>
            <c:spPr>
              <a:ln w="12700">
                <a:solidFill>
                  <a:srgbClr val="7F7F7F"/>
                </a:solidFill>
              </a:ln>
            </c:spPr>
          </c:errBars>
          <c:errBars>
            <c:errDir val="x"/>
            <c:errBarType val="plus"/>
            <c:errValType val="fixedVal"/>
            <c:noEndCap val="1"/>
            <c:val val="0"/>
          </c:errBars>
          <c:xVal>
            <c:numRef>
              <c:f>'chart_RotatedWaterfall_cros (2'!$H$10:$H$17</c:f>
              <c:numCache>
                <c:formatCode>#,##0.0,</c:formatCode>
                <c:ptCount val="8"/>
                <c:pt idx="0">
                  <c:v>20438</c:v>
                </c:pt>
                <c:pt idx="1">
                  <c:v>2495</c:v>
                </c:pt>
                <c:pt idx="2">
                  <c:v>-5677</c:v>
                </c:pt>
                <c:pt idx="3">
                  <c:v>-6637</c:v>
                </c:pt>
                <c:pt idx="4">
                  <c:v>-6775</c:v>
                </c:pt>
                <c:pt idx="5">
                  <c:v>-6775</c:v>
                </c:pt>
                <c:pt idx="6">
                  <c:v>6225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'chart_RotatedWaterfall_cros (2'!$F$9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00B05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(2'!$F$10:$F$17</c:f>
              <c:numCache>
                <c:formatCode>#,##0.0,</c:formatCode>
                <c:ptCount val="8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-6775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'chart_RotatedWaterfall_cros (2'!$G$9</c:f>
              <c:strCache>
                <c:ptCount val="1"/>
                <c:pt idx="0">
                  <c:v>end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'chart_RotatedWaterfall_cros (2'!$C$10:$C$17</c:f>
                <c:numCache>
                  <c:formatCode>General</c:formatCode>
                  <c:ptCount val="8"/>
                  <c:pt idx="0">
                    <c:v>20438</c:v>
                  </c:pt>
                  <c:pt idx="1">
                    <c:v>-17943</c:v>
                  </c:pt>
                  <c:pt idx="2">
                    <c:v>-8172</c:v>
                  </c:pt>
                  <c:pt idx="3">
                    <c:v>-960</c:v>
                  </c:pt>
                  <c:pt idx="4">
                    <c:v>-138</c:v>
                  </c:pt>
                  <c:pt idx="5">
                    <c:v>-6775</c:v>
                  </c:pt>
                  <c:pt idx="6">
                    <c:v>13000</c:v>
                  </c:pt>
                  <c:pt idx="7">
                    <c:v>6225</c:v>
                  </c:pt>
                </c:numCache>
              </c:numRef>
            </c:plus>
            <c:spPr>
              <a:ln w="152400">
                <a:solidFill>
                  <a:srgbClr val="C00000"/>
                </a:solidFill>
              </a:ln>
            </c:spPr>
          </c:errBars>
          <c:errBars>
            <c:errDir val="y"/>
            <c:errBarType val="plus"/>
            <c:errValType val="fixedVal"/>
            <c:noEndCap val="1"/>
            <c:val val="0"/>
          </c:errBars>
          <c:xVal>
            <c:numRef>
              <c:f>'chart_RotatedWaterfall_cros (2'!$G$10:$G$17</c:f>
              <c:numCache>
                <c:formatCode>#,##0.0,</c:formatCode>
                <c:ptCount val="8"/>
                <c:pt idx="1">
                  <c:v>20438</c:v>
                </c:pt>
                <c:pt idx="2">
                  <c:v>2495</c:v>
                </c:pt>
                <c:pt idx="3">
                  <c:v>-5677</c:v>
                </c:pt>
                <c:pt idx="4">
                  <c:v>-6637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'chart_RotatedWaterfall_cros (2'!$I$10:$I$17</c:f>
              <c:numCache>
                <c:formatCode>#,##0.0,</c:formatCode>
                <c:ptCount val="8"/>
                <c:pt idx="0">
                  <c:v>0.9375</c:v>
                </c:pt>
                <c:pt idx="1">
                  <c:v>0.8125</c:v>
                </c:pt>
                <c:pt idx="2">
                  <c:v>0.6875</c:v>
                </c:pt>
                <c:pt idx="3">
                  <c:v>0.5625</c:v>
                </c:pt>
                <c:pt idx="4">
                  <c:v>0.4375</c:v>
                </c:pt>
                <c:pt idx="5">
                  <c:v>0.3125</c:v>
                </c:pt>
                <c:pt idx="6">
                  <c:v>0.1875</c:v>
                </c:pt>
                <c:pt idx="7">
                  <c:v>6.25E-2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432320"/>
        <c:axId val="616430752"/>
      </c:scatterChart>
      <c:catAx>
        <c:axId val="616429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616430360"/>
        <c:crosses val="autoZero"/>
        <c:auto val="1"/>
        <c:lblAlgn val="ctr"/>
        <c:lblOffset val="100"/>
        <c:noMultiLvlLbl val="0"/>
      </c:catAx>
      <c:valAx>
        <c:axId val="616430360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6429576"/>
        <c:crosses val="max"/>
        <c:crossBetween val="between"/>
      </c:valAx>
      <c:valAx>
        <c:axId val="616430752"/>
        <c:scaling>
          <c:orientation val="minMax"/>
        </c:scaling>
        <c:delete val="1"/>
        <c:axPos val="r"/>
        <c:numFmt formatCode="#,##0.0," sourceLinked="1"/>
        <c:majorTickMark val="out"/>
        <c:minorTickMark val="none"/>
        <c:tickLblPos val="nextTo"/>
        <c:crossAx val="616432320"/>
        <c:crosses val="max"/>
        <c:crossBetween val="midCat"/>
      </c:valAx>
      <c:valAx>
        <c:axId val="616432320"/>
        <c:scaling>
          <c:orientation val="minMax"/>
        </c:scaling>
        <c:delete val="1"/>
        <c:axPos val="b"/>
        <c:numFmt formatCode="#,##0.0," sourceLinked="1"/>
        <c:majorTickMark val="out"/>
        <c:minorTickMark val="none"/>
        <c:tickLblPos val="nextTo"/>
        <c:crossAx val="61643075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50000"/>
        </a:schemeClr>
      </a:solidFill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ning-helpers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tmp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tmp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190499</xdr:rowOff>
    </xdr:from>
    <xdr:to>
      <xdr:col>11</xdr:col>
      <xdr:colOff>23999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200024" y="952499"/>
          <a:ext cx="6120000" cy="1409701"/>
        </a:xfrm>
        <a:prstGeom prst="rect">
          <a:avLst/>
        </a:prstGeom>
        <a:solidFill>
          <a:schemeClr val="bg1"/>
        </a:solidFill>
        <a:ln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This workbook serves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several purposes: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show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cases the output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The input data for the chart can be used for your own testing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can be used as a template, in case you do not want to purchase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contains instructions on how to use Planning Helper Tools, but only in a limited extend.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Please visit our web-site and find detailed instructions in the (video) tutorial section</a:t>
          </a:r>
        </a:p>
      </xdr:txBody>
    </xdr:sp>
    <xdr:clientData/>
  </xdr:twoCellAnchor>
  <xdr:twoCellAnchor>
    <xdr:from>
      <xdr:col>0</xdr:col>
      <xdr:colOff>133350</xdr:colOff>
      <xdr:row>12</xdr:row>
      <xdr:rowOff>180975</xdr:rowOff>
    </xdr:from>
    <xdr:to>
      <xdr:col>3</xdr:col>
      <xdr:colOff>581025</xdr:colOff>
      <xdr:row>14</xdr:row>
      <xdr:rowOff>95250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33350" y="2466975"/>
          <a:ext cx="1866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95959"/>
              </a:solidFill>
            </a:rPr>
            <a:t>www.planning-helpers.com</a:t>
          </a:r>
        </a:p>
      </xdr:txBody>
    </xdr:sp>
    <xdr:clientData/>
  </xdr:twoCellAnchor>
  <xdr:twoCellAnchor editAs="absolute">
    <xdr:from>
      <xdr:col>1</xdr:col>
      <xdr:colOff>0</xdr:colOff>
      <xdr:row>1</xdr:row>
      <xdr:rowOff>114300</xdr:rowOff>
    </xdr:from>
    <xdr:to>
      <xdr:col>9</xdr:col>
      <xdr:colOff>361951</xdr:colOff>
      <xdr:row>5</xdr:row>
      <xdr:rowOff>300</xdr:rowOff>
    </xdr:to>
    <xdr:grpSp>
      <xdr:nvGrpSpPr>
        <xdr:cNvPr id="4" name="Gruppieren 7"/>
        <xdr:cNvGrpSpPr/>
      </xdr:nvGrpSpPr>
      <xdr:grpSpPr>
        <a:xfrm>
          <a:off x="200025" y="304800"/>
          <a:ext cx="5238751" cy="648000"/>
          <a:chOff x="200025" y="66260"/>
          <a:chExt cx="5238751" cy="648000"/>
        </a:xfrm>
      </xdr:grpSpPr>
      <xdr:grpSp>
        <xdr:nvGrpSpPr>
          <xdr:cNvPr id="5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7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8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9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0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6" name="Rectangle 5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4</xdr:row>
      <xdr:rowOff>185737</xdr:rowOff>
    </xdr:from>
    <xdr:to>
      <xdr:col>14</xdr:col>
      <xdr:colOff>266700</xdr:colOff>
      <xdr:row>26</xdr:row>
      <xdr:rowOff>77787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41</xdr:row>
      <xdr:rowOff>0</xdr:rowOff>
    </xdr:from>
    <xdr:to>
      <xdr:col>12</xdr:col>
      <xdr:colOff>380624</xdr:colOff>
      <xdr:row>46</xdr:row>
      <xdr:rowOff>19049</xdr:rowOff>
    </xdr:to>
    <xdr:sp macro="" textlink="">
      <xdr:nvSpPr>
        <xdr:cNvPr id="9" name="Rectangular Callout 8"/>
        <xdr:cNvSpPr/>
      </xdr:nvSpPr>
      <xdr:spPr>
        <a:xfrm>
          <a:off x="6423931" y="6490607"/>
          <a:ext cx="1944086" cy="971549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rgbClr val="595959"/>
              </a:solidFill>
            </a:rPr>
            <a:t>Changed</a:t>
          </a:r>
          <a:r>
            <a:rPr lang="en-US" sz="1100" baseline="0">
              <a:solidFill>
                <a:srgbClr val="595959"/>
              </a:solidFill>
            </a:rPr>
            <a:t> axis label from "near axis" to "low"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Deleted title and axis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Make gap width match line weight of error bars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139410</xdr:colOff>
      <xdr:row>46</xdr:row>
      <xdr:rowOff>79966</xdr:rowOff>
    </xdr:from>
    <xdr:to>
      <xdr:col>14</xdr:col>
      <xdr:colOff>141265</xdr:colOff>
      <xdr:row>49</xdr:row>
      <xdr:rowOff>32341</xdr:rowOff>
    </xdr:to>
    <xdr:pic>
      <xdr:nvPicPr>
        <xdr:cNvPr id="11" name="Picture 10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34151" r="5396" b="50402"/>
        <a:stretch/>
      </xdr:blipFill>
      <xdr:spPr>
        <a:xfrm>
          <a:off x="5921645" y="7520672"/>
          <a:ext cx="2890935" cy="523875"/>
        </a:xfrm>
        <a:prstGeom prst="rect">
          <a:avLst/>
        </a:prstGeom>
      </xdr:spPr>
    </xdr:pic>
    <xdr:clientData/>
  </xdr:twoCellAnchor>
  <xdr:twoCellAnchor>
    <xdr:from>
      <xdr:col>11</xdr:col>
      <xdr:colOff>95249</xdr:colOff>
      <xdr:row>8</xdr:row>
      <xdr:rowOff>158955</xdr:rowOff>
    </xdr:from>
    <xdr:to>
      <xdr:col>13</xdr:col>
      <xdr:colOff>352049</xdr:colOff>
      <xdr:row>12</xdr:row>
      <xdr:rowOff>44955</xdr:rowOff>
    </xdr:to>
    <xdr:sp macro="" textlink="">
      <xdr:nvSpPr>
        <xdr:cNvPr id="12" name="Rectangular Callout 11"/>
        <xdr:cNvSpPr/>
      </xdr:nvSpPr>
      <xdr:spPr>
        <a:xfrm>
          <a:off x="6981824" y="1692480"/>
          <a:ext cx="16284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95249</xdr:colOff>
      <xdr:row>12</xdr:row>
      <xdr:rowOff>123452</xdr:rowOff>
    </xdr:from>
    <xdr:to>
      <xdr:col>13</xdr:col>
      <xdr:colOff>352049</xdr:colOff>
      <xdr:row>16</xdr:row>
      <xdr:rowOff>176646</xdr:rowOff>
    </xdr:to>
    <xdr:sp macro="" textlink="">
      <xdr:nvSpPr>
        <xdr:cNvPr id="16" name="Rectangular Callout 15"/>
        <xdr:cNvSpPr/>
      </xdr:nvSpPr>
      <xdr:spPr>
        <a:xfrm>
          <a:off x="6981824" y="2418977"/>
          <a:ext cx="16284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9</xdr:col>
      <xdr:colOff>572059</xdr:colOff>
      <xdr:row>58</xdr:row>
      <xdr:rowOff>189068</xdr:rowOff>
    </xdr:from>
    <xdr:to>
      <xdr:col>12</xdr:col>
      <xdr:colOff>246153</xdr:colOff>
      <xdr:row>62</xdr:row>
      <xdr:rowOff>75068</xdr:rowOff>
    </xdr:to>
    <xdr:sp macro="" textlink="">
      <xdr:nvSpPr>
        <xdr:cNvPr id="17" name="Rectangular Callout 16"/>
        <xdr:cNvSpPr/>
      </xdr:nvSpPr>
      <xdr:spPr>
        <a:xfrm>
          <a:off x="6242235" y="9915774"/>
          <a:ext cx="1937683" cy="648000"/>
        </a:xfrm>
        <a:prstGeom prst="wedgeRectCallout">
          <a:avLst>
            <a:gd name="adj1" fmla="val -33581"/>
            <a:gd name="adj2" fmla="val 77523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Rotated Waterfalls</a:t>
          </a:r>
          <a:r>
            <a:rPr lang="en-US" sz="1100" baseline="0">
              <a:solidFill>
                <a:srgbClr val="595959"/>
              </a:solidFill>
            </a:rPr>
            <a:t> require a formula workaround to add values to category labels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246530</xdr:colOff>
      <xdr:row>96</xdr:row>
      <xdr:rowOff>141194</xdr:rowOff>
    </xdr:from>
    <xdr:to>
      <xdr:col>12</xdr:col>
      <xdr:colOff>503330</xdr:colOff>
      <xdr:row>100</xdr:row>
      <xdr:rowOff>27194</xdr:rowOff>
    </xdr:to>
    <xdr:sp macro="" textlink="">
      <xdr:nvSpPr>
        <xdr:cNvPr id="20" name="Rectangular Callout 19"/>
        <xdr:cNvSpPr/>
      </xdr:nvSpPr>
      <xdr:spPr>
        <a:xfrm>
          <a:off x="6075830" y="20143694"/>
          <a:ext cx="1476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2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107</xdr:row>
      <xdr:rowOff>163286</xdr:rowOff>
    </xdr:from>
    <xdr:to>
      <xdr:col>7</xdr:col>
      <xdr:colOff>481220</xdr:colOff>
      <xdr:row>118</xdr:row>
      <xdr:rowOff>0</xdr:rowOff>
    </xdr:to>
    <xdr:sp macro="" textlink="">
      <xdr:nvSpPr>
        <xdr:cNvPr id="21" name="TextBox 20"/>
        <xdr:cNvSpPr txBox="1"/>
      </xdr:nvSpPr>
      <xdr:spPr>
        <a:xfrm>
          <a:off x="285750" y="19798393"/>
          <a:ext cx="4685827" cy="2008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start series set to blue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"up bar" set to green background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"down bar" set to red background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8</xdr:col>
      <xdr:colOff>415788</xdr:colOff>
      <xdr:row>3</xdr:row>
      <xdr:rowOff>76500</xdr:rowOff>
    </xdr:to>
    <xdr:grpSp>
      <xdr:nvGrpSpPr>
        <xdr:cNvPr id="23" name="Gruppieren 7"/>
        <xdr:cNvGrpSpPr/>
      </xdr:nvGrpSpPr>
      <xdr:grpSpPr>
        <a:xfrm>
          <a:off x="285750" y="0"/>
          <a:ext cx="5232717" cy="648000"/>
          <a:chOff x="200025" y="66260"/>
          <a:chExt cx="5238751" cy="648000"/>
        </a:xfrm>
      </xdr:grpSpPr>
      <xdr:grpSp>
        <xdr:nvGrpSpPr>
          <xdr:cNvPr id="24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29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30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31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32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25" name="Rectangle 24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  <xdr:twoCellAnchor>
    <xdr:from>
      <xdr:col>10</xdr:col>
      <xdr:colOff>41621</xdr:colOff>
      <xdr:row>74</xdr:row>
      <xdr:rowOff>140874</xdr:rowOff>
    </xdr:from>
    <xdr:to>
      <xdr:col>12</xdr:col>
      <xdr:colOff>298421</xdr:colOff>
      <xdr:row>78</xdr:row>
      <xdr:rowOff>26874</xdr:rowOff>
    </xdr:to>
    <xdr:sp macro="" textlink="">
      <xdr:nvSpPr>
        <xdr:cNvPr id="43" name="Rectangular Callout 42"/>
        <xdr:cNvSpPr/>
      </xdr:nvSpPr>
      <xdr:spPr>
        <a:xfrm>
          <a:off x="6294503" y="12915580"/>
          <a:ext cx="1937683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1</a:t>
          </a:r>
        </a:p>
      </xdr:txBody>
    </xdr:sp>
    <xdr:clientData/>
  </xdr:twoCellAnchor>
  <xdr:twoCellAnchor>
    <xdr:from>
      <xdr:col>10</xdr:col>
      <xdr:colOff>66676</xdr:colOff>
      <xdr:row>85</xdr:row>
      <xdr:rowOff>76201</xdr:rowOff>
    </xdr:from>
    <xdr:to>
      <xdr:col>13</xdr:col>
      <xdr:colOff>571501</xdr:colOff>
      <xdr:row>90</xdr:row>
      <xdr:rowOff>40823</xdr:rowOff>
    </xdr:to>
    <xdr:sp macro="" textlink="">
      <xdr:nvSpPr>
        <xdr:cNvPr id="44" name="TextBox 43"/>
        <xdr:cNvSpPr txBox="1"/>
      </xdr:nvSpPr>
      <xdr:spPr>
        <a:xfrm>
          <a:off x="5890533" y="17996808"/>
          <a:ext cx="2491468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Note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that only the columns touching the x-axis are chart colums. The foloating columns are acutally up-bars and downbars. They can be selected and formated in a regular way, but only as a group. A single up bar cannot be individually formatted.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583071</xdr:colOff>
      <xdr:row>39</xdr:row>
      <xdr:rowOff>84000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583071</xdr:colOff>
      <xdr:row>56</xdr:row>
      <xdr:rowOff>84000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8</xdr:col>
      <xdr:colOff>583071</xdr:colOff>
      <xdr:row>73</xdr:row>
      <xdr:rowOff>84000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583071</xdr:colOff>
      <xdr:row>90</xdr:row>
      <xdr:rowOff>84000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8</xdr:col>
      <xdr:colOff>583071</xdr:colOff>
      <xdr:row>107</xdr:row>
      <xdr:rowOff>84000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0.17532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378823" cy="60510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0.01259</cdr:x>
      <cdr:y>0.01472</cdr:y>
    </cdr:from>
    <cdr:to>
      <cdr:x>0.81311</cdr:x>
      <cdr:y>0.11537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7719" y="50800"/>
          <a:ext cx="4305829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C413452-DDF2-4634-9FA0-72E2490DE0F4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EBIT Bridge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0.016</cdr:x>
      <cdr:y>0.09935</cdr:y>
    </cdr:from>
    <cdr:to>
      <cdr:x>0.52599</cdr:x>
      <cdr:y>0.18609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86040" y="342894"/>
          <a:ext cx="2743154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1E716E7-50F7-43A0-B8FF-026F60D661DF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FY2018, USD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41</xdr:row>
      <xdr:rowOff>0</xdr:rowOff>
    </xdr:from>
    <xdr:to>
      <xdr:col>12</xdr:col>
      <xdr:colOff>380624</xdr:colOff>
      <xdr:row>46</xdr:row>
      <xdr:rowOff>19049</xdr:rowOff>
    </xdr:to>
    <xdr:sp macro="" textlink="">
      <xdr:nvSpPr>
        <xdr:cNvPr id="2" name="Rectangular Callout 1"/>
        <xdr:cNvSpPr/>
      </xdr:nvSpPr>
      <xdr:spPr>
        <a:xfrm>
          <a:off x="6400799" y="7820025"/>
          <a:ext cx="1942725" cy="971549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rgbClr val="595959"/>
              </a:solidFill>
            </a:rPr>
            <a:t>Changed</a:t>
          </a:r>
          <a:r>
            <a:rPr lang="en-US" sz="1100" baseline="0">
              <a:solidFill>
                <a:srgbClr val="595959"/>
              </a:solidFill>
            </a:rPr>
            <a:t> axis label from "near axis" to "low"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Deleted title and axis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 baseline="0">
              <a:solidFill>
                <a:srgbClr val="595959"/>
              </a:solidFill>
            </a:rPr>
            <a:t>Make gap width match line weight of error bars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 editAs="oneCell">
    <xdr:from>
      <xdr:col>10</xdr:col>
      <xdr:colOff>139410</xdr:colOff>
      <xdr:row>46</xdr:row>
      <xdr:rowOff>79966</xdr:rowOff>
    </xdr:from>
    <xdr:to>
      <xdr:col>14</xdr:col>
      <xdr:colOff>141265</xdr:colOff>
      <xdr:row>49</xdr:row>
      <xdr:rowOff>32341</xdr:rowOff>
    </xdr:to>
    <xdr:pic>
      <xdr:nvPicPr>
        <xdr:cNvPr id="3" name="Picture 2" descr="Screen Clippi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7" t="34151" r="5396" b="50402"/>
        <a:stretch/>
      </xdr:blipFill>
      <xdr:spPr>
        <a:xfrm>
          <a:off x="6416385" y="8852491"/>
          <a:ext cx="2906980" cy="523875"/>
        </a:xfrm>
        <a:prstGeom prst="rect">
          <a:avLst/>
        </a:prstGeom>
      </xdr:spPr>
    </xdr:pic>
    <xdr:clientData/>
  </xdr:twoCellAnchor>
  <xdr:twoCellAnchor>
    <xdr:from>
      <xdr:col>11</xdr:col>
      <xdr:colOff>95249</xdr:colOff>
      <xdr:row>8</xdr:row>
      <xdr:rowOff>158955</xdr:rowOff>
    </xdr:from>
    <xdr:to>
      <xdr:col>13</xdr:col>
      <xdr:colOff>352049</xdr:colOff>
      <xdr:row>12</xdr:row>
      <xdr:rowOff>44955</xdr:rowOff>
    </xdr:to>
    <xdr:sp macro="" textlink="">
      <xdr:nvSpPr>
        <xdr:cNvPr id="4" name="Rectangular Callout 3"/>
        <xdr:cNvSpPr/>
      </xdr:nvSpPr>
      <xdr:spPr>
        <a:xfrm>
          <a:off x="7296149" y="1692480"/>
          <a:ext cx="16284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95249</xdr:colOff>
      <xdr:row>12</xdr:row>
      <xdr:rowOff>123452</xdr:rowOff>
    </xdr:from>
    <xdr:to>
      <xdr:col>13</xdr:col>
      <xdr:colOff>352049</xdr:colOff>
      <xdr:row>16</xdr:row>
      <xdr:rowOff>176646</xdr:rowOff>
    </xdr:to>
    <xdr:sp macro="" textlink="">
      <xdr:nvSpPr>
        <xdr:cNvPr id="5" name="Rectangular Callout 4"/>
        <xdr:cNvSpPr/>
      </xdr:nvSpPr>
      <xdr:spPr>
        <a:xfrm>
          <a:off x="7296149" y="2418977"/>
          <a:ext cx="16284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9</xdr:col>
      <xdr:colOff>572059</xdr:colOff>
      <xdr:row>58</xdr:row>
      <xdr:rowOff>189068</xdr:rowOff>
    </xdr:from>
    <xdr:to>
      <xdr:col>12</xdr:col>
      <xdr:colOff>246153</xdr:colOff>
      <xdr:row>62</xdr:row>
      <xdr:rowOff>75068</xdr:rowOff>
    </xdr:to>
    <xdr:sp macro="" textlink="">
      <xdr:nvSpPr>
        <xdr:cNvPr id="6" name="Rectangular Callout 5"/>
        <xdr:cNvSpPr/>
      </xdr:nvSpPr>
      <xdr:spPr>
        <a:xfrm>
          <a:off x="6268009" y="11247593"/>
          <a:ext cx="1941044" cy="648000"/>
        </a:xfrm>
        <a:prstGeom prst="wedgeRectCallout">
          <a:avLst>
            <a:gd name="adj1" fmla="val -33581"/>
            <a:gd name="adj2" fmla="val 77523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Rotated Waterfalls</a:t>
          </a:r>
          <a:r>
            <a:rPr lang="en-US" sz="1100" baseline="0">
              <a:solidFill>
                <a:srgbClr val="595959"/>
              </a:solidFill>
            </a:rPr>
            <a:t> require a formula workaround to add values to category labels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246530</xdr:colOff>
      <xdr:row>96</xdr:row>
      <xdr:rowOff>141194</xdr:rowOff>
    </xdr:from>
    <xdr:to>
      <xdr:col>12</xdr:col>
      <xdr:colOff>503330</xdr:colOff>
      <xdr:row>100</xdr:row>
      <xdr:rowOff>27194</xdr:rowOff>
    </xdr:to>
    <xdr:sp macro="" textlink="">
      <xdr:nvSpPr>
        <xdr:cNvPr id="7" name="Rectangular Callout 6"/>
        <xdr:cNvSpPr/>
      </xdr:nvSpPr>
      <xdr:spPr>
        <a:xfrm>
          <a:off x="6523505" y="18438719"/>
          <a:ext cx="194272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2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0</xdr:colOff>
      <xdr:row>107</xdr:row>
      <xdr:rowOff>163286</xdr:rowOff>
    </xdr:from>
    <xdr:to>
      <xdr:col>7</xdr:col>
      <xdr:colOff>481220</xdr:colOff>
      <xdr:row>118</xdr:row>
      <xdr:rowOff>0</xdr:rowOff>
    </xdr:to>
    <xdr:sp macro="" textlink="">
      <xdr:nvSpPr>
        <xdr:cNvPr id="8" name="TextBox 7"/>
        <xdr:cNvSpPr txBox="1"/>
      </xdr:nvSpPr>
      <xdr:spPr>
        <a:xfrm>
          <a:off x="285750" y="20556311"/>
          <a:ext cx="4672220" cy="1932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start series set to blue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"up bar" set to green background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"down bar" set to red background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8</xdr:col>
      <xdr:colOff>415788</xdr:colOff>
      <xdr:row>3</xdr:row>
      <xdr:rowOff>76500</xdr:rowOff>
    </xdr:to>
    <xdr:grpSp>
      <xdr:nvGrpSpPr>
        <xdr:cNvPr id="9" name="Gruppieren 7"/>
        <xdr:cNvGrpSpPr/>
      </xdr:nvGrpSpPr>
      <xdr:grpSpPr>
        <a:xfrm>
          <a:off x="285750" y="0"/>
          <a:ext cx="5216388" cy="648000"/>
          <a:chOff x="200025" y="66260"/>
          <a:chExt cx="5238751" cy="648000"/>
        </a:xfrm>
      </xdr:grpSpPr>
      <xdr:grpSp>
        <xdr:nvGrpSpPr>
          <xdr:cNvPr id="10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12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13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14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5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11" name="Rectangle 10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  <xdr:twoCellAnchor>
    <xdr:from>
      <xdr:col>10</xdr:col>
      <xdr:colOff>41621</xdr:colOff>
      <xdr:row>74</xdr:row>
      <xdr:rowOff>140874</xdr:rowOff>
    </xdr:from>
    <xdr:to>
      <xdr:col>12</xdr:col>
      <xdr:colOff>298421</xdr:colOff>
      <xdr:row>78</xdr:row>
      <xdr:rowOff>26874</xdr:rowOff>
    </xdr:to>
    <xdr:sp macro="" textlink="">
      <xdr:nvSpPr>
        <xdr:cNvPr id="16" name="Rectangular Callout 15"/>
        <xdr:cNvSpPr/>
      </xdr:nvSpPr>
      <xdr:spPr>
        <a:xfrm>
          <a:off x="6318596" y="14247399"/>
          <a:ext cx="194272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1</a:t>
          </a:r>
        </a:p>
      </xdr:txBody>
    </xdr:sp>
    <xdr:clientData/>
  </xdr:twoCellAnchor>
  <xdr:twoCellAnchor>
    <xdr:from>
      <xdr:col>10</xdr:col>
      <xdr:colOff>66676</xdr:colOff>
      <xdr:row>85</xdr:row>
      <xdr:rowOff>76201</xdr:rowOff>
    </xdr:from>
    <xdr:to>
      <xdr:col>13</xdr:col>
      <xdr:colOff>571501</xdr:colOff>
      <xdr:row>90</xdr:row>
      <xdr:rowOff>40823</xdr:rowOff>
    </xdr:to>
    <xdr:sp macro="" textlink="">
      <xdr:nvSpPr>
        <xdr:cNvPr id="17" name="TextBox 16"/>
        <xdr:cNvSpPr txBox="1"/>
      </xdr:nvSpPr>
      <xdr:spPr>
        <a:xfrm>
          <a:off x="6343651" y="16278226"/>
          <a:ext cx="2800350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Note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that only the columns touching the x-axis are chart colums. The foloating columns are acutally up-bars and downbars. They can be selected and formated in a regular way, but only as a group. A single up bar cannot be individually formatted.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13607</xdr:colOff>
      <xdr:row>18</xdr:row>
      <xdr:rowOff>79601</xdr:rowOff>
    </xdr:from>
    <xdr:to>
      <xdr:col>7</xdr:col>
      <xdr:colOff>395968</xdr:colOff>
      <xdr:row>39</xdr:row>
      <xdr:rowOff>162151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7</xdr:col>
      <xdr:colOff>382361</xdr:colOff>
      <xdr:row>62</xdr:row>
      <xdr:rowOff>82550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7</xdr:col>
      <xdr:colOff>382361</xdr:colOff>
      <xdr:row>104</xdr:row>
      <xdr:rowOff>115956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378218</xdr:colOff>
      <xdr:row>84</xdr:row>
      <xdr:rowOff>82550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0.01244</cdr:y>
    </cdr:from>
    <cdr:to>
      <cdr:x>1</cdr:x>
      <cdr:y>0.14692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5400000" cy="549102"/>
        </a:xfrm>
        <a:prstGeom xmlns:a="http://schemas.openxmlformats.org/drawingml/2006/main" prst="rect">
          <a:avLst/>
        </a:prstGeom>
        <a:solidFill xmlns:a="http://schemas.openxmlformats.org/drawingml/2006/main">
          <a:srgbClr val="5B9BD5">
            <a:lumMod val="75000"/>
          </a:srgb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 panose="020F0502020204030204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 panose="020F0502020204030204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 panose="020F0502020204030204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 panose="020F0502020204030204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 panose="020F0502020204030204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 panose="020F0502020204030204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0.17532</cdr:y>
    </cdr:to>
    <cdr:sp macro="" textlink="">
      <cdr:nvSpPr>
        <cdr:cNvPr id="3" name="Rectangle 1"/>
        <cdr:cNvSpPr/>
      </cdr:nvSpPr>
      <cdr:spPr>
        <a:xfrm xmlns:a="http://schemas.openxmlformats.org/drawingml/2006/main">
          <a:off x="0" y="0"/>
          <a:ext cx="5378823" cy="605104"/>
        </a:xfrm>
        <a:prstGeom xmlns:a="http://schemas.openxmlformats.org/drawingml/2006/main" prst="rect">
          <a:avLst/>
        </a:prstGeom>
        <a:solidFill xmlns:a="http://schemas.openxmlformats.org/drawingml/2006/main">
          <a:srgbClr val="44B5AD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0.01259</cdr:x>
      <cdr:y>0.01472</cdr:y>
    </cdr:from>
    <cdr:to>
      <cdr:x>0.81311</cdr:x>
      <cdr:y>0.11537</cdr:y>
    </cdr:to>
    <cdr:sp macro="" textlink="">
      <cdr:nvSpPr>
        <cdr:cNvPr id="4" name="Rectangle 2"/>
        <cdr:cNvSpPr/>
      </cdr:nvSpPr>
      <cdr:spPr>
        <a:xfrm xmlns:a="http://schemas.openxmlformats.org/drawingml/2006/main">
          <a:off x="67719" y="50800"/>
          <a:ext cx="4305829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C413452-DDF2-4634-9FA0-72E2490DE0F4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EBIT Bridge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0.016</cdr:x>
      <cdr:y>0.09935</cdr:y>
    </cdr:from>
    <cdr:to>
      <cdr:x>0.52599</cdr:x>
      <cdr:y>0.18609</cdr:y>
    </cdr:to>
    <cdr:sp macro="" textlink="">
      <cdr:nvSpPr>
        <cdr:cNvPr id="5" name="Rectangle 3"/>
        <cdr:cNvSpPr/>
      </cdr:nvSpPr>
      <cdr:spPr>
        <a:xfrm xmlns:a="http://schemas.openxmlformats.org/drawingml/2006/main">
          <a:off x="86040" y="342894"/>
          <a:ext cx="2743154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1E716E7-50F7-43A0-B8FF-026F60D661DF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FY2018, USD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19"/>
  <sheetViews>
    <sheetView showGridLines="0" workbookViewId="0">
      <selection activeCell="F16" sqref="F16"/>
    </sheetView>
  </sheetViews>
  <sheetFormatPr defaultColWidth="9.140625" defaultRowHeight="15" x14ac:dyDescent="0.25"/>
  <cols>
    <col min="1" max="1" width="3" customWidth="1"/>
  </cols>
  <sheetData>
    <row r="19" spans="6:6" x14ac:dyDescent="0.25">
      <c r="F1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K12"/>
  <sheetViews>
    <sheetView topLeftCell="A7" workbookViewId="0">
      <selection activeCell="D17" sqref="D17"/>
    </sheetView>
  </sheetViews>
  <sheetFormatPr defaultRowHeight="15" x14ac:dyDescent="0.25"/>
  <cols>
    <col min="1" max="1" width="4.85546875" customWidth="1"/>
    <col min="2" max="2" width="11.7109375" bestFit="1" customWidth="1"/>
  </cols>
  <sheetData>
    <row r="2" spans="2:11" ht="15.75" x14ac:dyDescent="0.25">
      <c r="B2" s="1" t="s">
        <v>15</v>
      </c>
    </row>
    <row r="3" spans="2:11" x14ac:dyDescent="0.25">
      <c r="B3" s="2" t="s">
        <v>16</v>
      </c>
    </row>
    <row r="4" spans="2:11" x14ac:dyDescent="0.25">
      <c r="C4">
        <v>2018</v>
      </c>
      <c r="D4" s="5" t="s">
        <v>2</v>
      </c>
      <c r="E4" s="5" t="s">
        <v>11</v>
      </c>
      <c r="F4" s="5" t="s">
        <v>0</v>
      </c>
      <c r="G4" s="5" t="s">
        <v>1</v>
      </c>
      <c r="H4" s="5" t="s">
        <v>12</v>
      </c>
      <c r="I4" s="10" t="s">
        <v>17</v>
      </c>
      <c r="J4" s="5" t="s">
        <v>18</v>
      </c>
      <c r="K4" s="5" t="s">
        <v>19</v>
      </c>
    </row>
    <row r="5" spans="2:11" x14ac:dyDescent="0.25">
      <c r="B5" t="s">
        <v>3</v>
      </c>
      <c r="C5" s="4">
        <v>20438</v>
      </c>
      <c r="D5" s="5" t="str">
        <f>"y"</f>
        <v>y</v>
      </c>
      <c r="E5" s="5">
        <f>IF(D5="y", C5, 0)</f>
        <v>20438</v>
      </c>
      <c r="F5" s="5"/>
      <c r="G5" s="5"/>
      <c r="H5" s="5">
        <f>IF(D5="y",C5,C5+H4)</f>
        <v>20438</v>
      </c>
      <c r="I5" s="10">
        <f>(COUNTA(B5:B$12)-0.5)/COUNTA(B$5:B$12)</f>
        <v>0.9375</v>
      </c>
      <c r="J5" s="5">
        <f>I$5-I$6</f>
        <v>0.125</v>
      </c>
      <c r="K5" s="5">
        <f>IF(C5&gt;0,H5,H4)</f>
        <v>20438</v>
      </c>
    </row>
    <row r="6" spans="2:11" x14ac:dyDescent="0.25">
      <c r="B6" t="s">
        <v>4</v>
      </c>
      <c r="C6" s="4">
        <v>-17943</v>
      </c>
      <c r="D6" s="6"/>
      <c r="E6" s="5">
        <f t="shared" ref="E6:E12" si="0">IF(D6="y", C6, 0)</f>
        <v>0</v>
      </c>
      <c r="F6" s="5" t="e">
        <f t="shared" ref="F6:F11" si="1">IF(D6="y",NA(),IF(C6&gt;0, H5, NA()))</f>
        <v>#N/A</v>
      </c>
      <c r="G6" s="5">
        <f t="shared" ref="G6:G11" si="2">IF(D6="y",NA(),IF(C6&lt;0, H5, NA()))</f>
        <v>20438</v>
      </c>
      <c r="H6" s="5">
        <f t="shared" ref="H6:H11" si="3">IF(D6="y",C6,C6+H5)</f>
        <v>2495</v>
      </c>
      <c r="I6" s="10">
        <f>(COUNTA(B6:B$12)-0.5)/COUNTA(B$5:B$12)</f>
        <v>0.8125</v>
      </c>
      <c r="J6" s="5">
        <f t="shared" ref="J6:J12" si="4">I$5-I$6</f>
        <v>0.125</v>
      </c>
      <c r="K6" s="5">
        <f t="shared" ref="K6:K11" si="5">IF(C6&gt;0,H6,H5)</f>
        <v>20438</v>
      </c>
    </row>
    <row r="7" spans="2:11" x14ac:dyDescent="0.25">
      <c r="B7" t="s">
        <v>5</v>
      </c>
      <c r="C7" s="4">
        <v>-8172</v>
      </c>
      <c r="D7" s="6"/>
      <c r="E7" s="5">
        <f t="shared" si="0"/>
        <v>0</v>
      </c>
      <c r="F7" s="5" t="e">
        <f t="shared" si="1"/>
        <v>#N/A</v>
      </c>
      <c r="G7" s="5">
        <f t="shared" si="2"/>
        <v>2495</v>
      </c>
      <c r="H7" s="5">
        <f t="shared" si="3"/>
        <v>-5677</v>
      </c>
      <c r="I7" s="10">
        <f>(COUNTA(B7:B$12)-0.5)/COUNTA(B$5:B$12)</f>
        <v>0.6875</v>
      </c>
      <c r="J7" s="5">
        <f t="shared" si="4"/>
        <v>0.125</v>
      </c>
      <c r="K7" s="5">
        <f t="shared" si="5"/>
        <v>2495</v>
      </c>
    </row>
    <row r="8" spans="2:11" x14ac:dyDescent="0.25">
      <c r="B8" t="s">
        <v>6</v>
      </c>
      <c r="C8" s="4">
        <v>-960</v>
      </c>
      <c r="D8" s="6"/>
      <c r="E8" s="5">
        <f t="shared" si="0"/>
        <v>0</v>
      </c>
      <c r="F8" s="5" t="e">
        <f t="shared" si="1"/>
        <v>#N/A</v>
      </c>
      <c r="G8" s="5">
        <f t="shared" si="2"/>
        <v>-5677</v>
      </c>
      <c r="H8" s="5">
        <f t="shared" si="3"/>
        <v>-6637</v>
      </c>
      <c r="I8" s="10">
        <f>(COUNTA(B8:B$12)-0.5)/COUNTA(B$5:B$12)</f>
        <v>0.5625</v>
      </c>
      <c r="J8" s="5">
        <f t="shared" si="4"/>
        <v>0.125</v>
      </c>
      <c r="K8" s="5">
        <f t="shared" si="5"/>
        <v>-5677</v>
      </c>
    </row>
    <row r="9" spans="2:11" x14ac:dyDescent="0.25">
      <c r="B9" t="s">
        <v>7</v>
      </c>
      <c r="C9" s="4">
        <v>-138</v>
      </c>
      <c r="D9" s="6"/>
      <c r="E9" s="5">
        <f t="shared" si="0"/>
        <v>0</v>
      </c>
      <c r="F9" s="5" t="e">
        <f t="shared" si="1"/>
        <v>#N/A</v>
      </c>
      <c r="G9" s="5">
        <f t="shared" si="2"/>
        <v>-6637</v>
      </c>
      <c r="H9" s="5">
        <f t="shared" si="3"/>
        <v>-6775</v>
      </c>
      <c r="I9" s="10">
        <f>(COUNTA(B9:B$12)-0.5)/COUNTA(B$5:B$12)</f>
        <v>0.4375</v>
      </c>
      <c r="J9" s="5">
        <f t="shared" si="4"/>
        <v>0.125</v>
      </c>
      <c r="K9" s="5">
        <f t="shared" si="5"/>
        <v>-6637</v>
      </c>
    </row>
    <row r="10" spans="2:11" x14ac:dyDescent="0.25">
      <c r="B10" t="s">
        <v>10</v>
      </c>
      <c r="C10" s="4">
        <f>SUM(C5:C9)</f>
        <v>-6775</v>
      </c>
      <c r="D10" s="6" t="s">
        <v>20</v>
      </c>
      <c r="E10" s="5">
        <f t="shared" si="0"/>
        <v>-6775</v>
      </c>
      <c r="F10" s="5" t="e">
        <f t="shared" si="1"/>
        <v>#N/A</v>
      </c>
      <c r="G10" s="5" t="e">
        <f t="shared" si="2"/>
        <v>#N/A</v>
      </c>
      <c r="H10" s="5">
        <f t="shared" si="3"/>
        <v>-6775</v>
      </c>
      <c r="I10" s="10">
        <f>(COUNTA(B10:B$12)-0.5)/COUNTA(B$5:B$12)</f>
        <v>0.3125</v>
      </c>
      <c r="J10" s="5">
        <f t="shared" si="4"/>
        <v>0.125</v>
      </c>
      <c r="K10" s="5">
        <f t="shared" si="5"/>
        <v>-6775</v>
      </c>
    </row>
    <row r="11" spans="2:11" x14ac:dyDescent="0.25">
      <c r="B11" t="s">
        <v>8</v>
      </c>
      <c r="C11" s="4">
        <v>13000</v>
      </c>
      <c r="D11" s="6"/>
      <c r="E11" s="5">
        <f t="shared" si="0"/>
        <v>0</v>
      </c>
      <c r="F11" s="5">
        <f t="shared" si="1"/>
        <v>-6775</v>
      </c>
      <c r="G11" s="5" t="e">
        <f t="shared" si="2"/>
        <v>#N/A</v>
      </c>
      <c r="H11" s="5">
        <f t="shared" si="3"/>
        <v>6225</v>
      </c>
      <c r="I11" s="10">
        <f>(COUNTA(B11:B$12)-0.5)/COUNTA(B$5:B$12)</f>
        <v>0.1875</v>
      </c>
      <c r="J11" s="5">
        <f t="shared" si="4"/>
        <v>0.125</v>
      </c>
      <c r="K11" s="5">
        <f t="shared" si="5"/>
        <v>6225</v>
      </c>
    </row>
    <row r="12" spans="2:11" x14ac:dyDescent="0.25">
      <c r="B12" t="s">
        <v>9</v>
      </c>
      <c r="C12" s="4">
        <f>SUM(C10:C11)</f>
        <v>6225</v>
      </c>
      <c r="D12" s="5" t="str">
        <f>"y"</f>
        <v>y</v>
      </c>
      <c r="E12" s="5">
        <f t="shared" si="0"/>
        <v>6225</v>
      </c>
      <c r="F12" s="5"/>
      <c r="G12" s="5"/>
      <c r="H12" s="5"/>
      <c r="I12" s="10">
        <f>(COUNTA(B12:B$12)-0.5)/COUNTA(B$5:B$12)</f>
        <v>6.25E-2</v>
      </c>
      <c r="J12" s="5">
        <f t="shared" si="4"/>
        <v>0.125</v>
      </c>
      <c r="K12" s="5"/>
    </row>
  </sheetData>
  <pageMargins left="0.7" right="0.7" top="0.75" bottom="0.75" header="0.3" footer="0.3"/>
  <ignoredErrors>
    <ignoredError sqref="C10" formulaRange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7:M82"/>
  <sheetViews>
    <sheetView showGridLines="0" topLeftCell="A10" zoomScale="70" zoomScaleNormal="70" zoomScaleSheetLayoutView="55" workbookViewId="0">
      <selection activeCell="A25" sqref="A25:XFD26"/>
    </sheetView>
  </sheetViews>
  <sheetFormatPr defaultRowHeight="15" x14ac:dyDescent="0.25"/>
  <cols>
    <col min="1" max="1" width="4.28515625" customWidth="1"/>
    <col min="2" max="2" width="17.140625" customWidth="1"/>
    <col min="10" max="10" width="8.7109375" customWidth="1"/>
    <col min="11" max="11" width="13.85546875" customWidth="1"/>
    <col min="12" max="12" width="11.42578125" bestFit="1" customWidth="1"/>
  </cols>
  <sheetData>
    <row r="7" spans="2:11" ht="15.75" x14ac:dyDescent="0.25">
      <c r="B7" s="1" t="s">
        <v>15</v>
      </c>
    </row>
    <row r="8" spans="2:11" x14ac:dyDescent="0.25">
      <c r="B8" s="2" t="s">
        <v>16</v>
      </c>
    </row>
    <row r="9" spans="2:11" x14ac:dyDescent="0.25">
      <c r="C9">
        <v>2018</v>
      </c>
      <c r="D9" s="5" t="s">
        <v>2</v>
      </c>
      <c r="E9" s="5" t="s">
        <v>11</v>
      </c>
      <c r="F9" s="5" t="s">
        <v>0</v>
      </c>
      <c r="G9" s="5" t="s">
        <v>1</v>
      </c>
      <c r="H9" s="5" t="s">
        <v>12</v>
      </c>
      <c r="I9" s="10" t="s">
        <v>17</v>
      </c>
      <c r="J9" s="5" t="s">
        <v>18</v>
      </c>
      <c r="K9" s="5" t="s">
        <v>19</v>
      </c>
    </row>
    <row r="10" spans="2:11" x14ac:dyDescent="0.25">
      <c r="B10" t="s">
        <v>3</v>
      </c>
      <c r="C10" s="4">
        <v>20438</v>
      </c>
      <c r="D10" s="5" t="str">
        <f>"y"</f>
        <v>y</v>
      </c>
      <c r="E10" s="5">
        <f>IF(D10="y", C10, 0)</f>
        <v>20438</v>
      </c>
      <c r="F10" s="5"/>
      <c r="G10" s="5"/>
      <c r="H10" s="5">
        <f>IF(D10="y",C10,C10+H9)</f>
        <v>20438</v>
      </c>
      <c r="I10" s="14">
        <f>(COUNTA(B10:B$17)-0.5)/COUNTA(B$10:B$17)</f>
        <v>0.9375</v>
      </c>
      <c r="J10" s="15">
        <f>I$10-I$11</f>
        <v>0.125</v>
      </c>
      <c r="K10" s="5">
        <f>IF(C10&gt;0,H10,H9)</f>
        <v>20438</v>
      </c>
    </row>
    <row r="11" spans="2:11" x14ac:dyDescent="0.25">
      <c r="B11" t="s">
        <v>4</v>
      </c>
      <c r="C11" s="4">
        <v>-17943</v>
      </c>
      <c r="D11" s="6"/>
      <c r="E11" s="5">
        <f t="shared" ref="E11:E17" si="0">IF(D11="y", C11, 0)</f>
        <v>0</v>
      </c>
      <c r="F11" s="5" t="e">
        <f t="shared" ref="F11:F16" si="1">IF(D11="y",NA(),IF(C11&gt;0, H10, NA()))</f>
        <v>#N/A</v>
      </c>
      <c r="G11" s="5">
        <f t="shared" ref="G11:G16" si="2">IF(D11="y",NA(),IF(C11&lt;0, H10, NA()))</f>
        <v>20438</v>
      </c>
      <c r="H11" s="5">
        <f t="shared" ref="H11:H16" si="3">IF(D11="y",C11,C11+H10)</f>
        <v>2495</v>
      </c>
      <c r="I11" s="14">
        <f>(COUNTA(B11:B$17)-0.5)/COUNTA(B$10:B$17)</f>
        <v>0.8125</v>
      </c>
      <c r="J11" s="15">
        <f t="shared" ref="J11:J17" si="4">I$10-I$11</f>
        <v>0.125</v>
      </c>
      <c r="K11" s="5">
        <f t="shared" ref="K11:K16" si="5">IF(C11&gt;0,H11,H10)</f>
        <v>20438</v>
      </c>
    </row>
    <row r="12" spans="2:11" x14ac:dyDescent="0.25">
      <c r="B12" t="s">
        <v>5</v>
      </c>
      <c r="C12" s="4">
        <v>-8172</v>
      </c>
      <c r="D12" s="6"/>
      <c r="E12" s="5">
        <f t="shared" si="0"/>
        <v>0</v>
      </c>
      <c r="F12" s="5" t="e">
        <f t="shared" si="1"/>
        <v>#N/A</v>
      </c>
      <c r="G12" s="5">
        <f t="shared" si="2"/>
        <v>2495</v>
      </c>
      <c r="H12" s="5">
        <f t="shared" si="3"/>
        <v>-5677</v>
      </c>
      <c r="I12" s="14">
        <f>(COUNTA(B12:B$17)-0.5)/COUNTA(B$10:B$17)</f>
        <v>0.6875</v>
      </c>
      <c r="J12" s="15">
        <f t="shared" si="4"/>
        <v>0.125</v>
      </c>
      <c r="K12" s="5">
        <f t="shared" si="5"/>
        <v>2495</v>
      </c>
    </row>
    <row r="13" spans="2:11" x14ac:dyDescent="0.25">
      <c r="B13" t="s">
        <v>6</v>
      </c>
      <c r="C13" s="4">
        <v>-960</v>
      </c>
      <c r="D13" s="6"/>
      <c r="E13" s="5">
        <f t="shared" si="0"/>
        <v>0</v>
      </c>
      <c r="F13" s="5" t="e">
        <f t="shared" si="1"/>
        <v>#N/A</v>
      </c>
      <c r="G13" s="5">
        <f t="shared" si="2"/>
        <v>-5677</v>
      </c>
      <c r="H13" s="5">
        <f t="shared" si="3"/>
        <v>-6637</v>
      </c>
      <c r="I13" s="14">
        <f>(COUNTA(B13:B$17)-0.5)/COUNTA(B$10:B$17)</f>
        <v>0.5625</v>
      </c>
      <c r="J13" s="15">
        <f t="shared" si="4"/>
        <v>0.125</v>
      </c>
      <c r="K13" s="5">
        <f t="shared" si="5"/>
        <v>-5677</v>
      </c>
    </row>
    <row r="14" spans="2:11" x14ac:dyDescent="0.25">
      <c r="B14" t="s">
        <v>7</v>
      </c>
      <c r="C14" s="4">
        <v>-138</v>
      </c>
      <c r="D14" s="6"/>
      <c r="E14" s="5">
        <f t="shared" si="0"/>
        <v>0</v>
      </c>
      <c r="F14" s="5" t="e">
        <f t="shared" si="1"/>
        <v>#N/A</v>
      </c>
      <c r="G14" s="5">
        <f t="shared" si="2"/>
        <v>-6637</v>
      </c>
      <c r="H14" s="5">
        <f t="shared" si="3"/>
        <v>-6775</v>
      </c>
      <c r="I14" s="14">
        <f>(COUNTA(B14:B$17)-0.5)/COUNTA(B$10:B$17)</f>
        <v>0.4375</v>
      </c>
      <c r="J14" s="15">
        <f t="shared" si="4"/>
        <v>0.125</v>
      </c>
      <c r="K14" s="5">
        <f t="shared" si="5"/>
        <v>-6637</v>
      </c>
    </row>
    <row r="15" spans="2:11" x14ac:dyDescent="0.25">
      <c r="B15" t="s">
        <v>10</v>
      </c>
      <c r="C15" s="4">
        <f>SUM(C10:C14)</f>
        <v>-6775</v>
      </c>
      <c r="D15" s="6" t="s">
        <v>20</v>
      </c>
      <c r="E15" s="5">
        <f t="shared" si="0"/>
        <v>-6775</v>
      </c>
      <c r="F15" s="5" t="e">
        <f t="shared" si="1"/>
        <v>#N/A</v>
      </c>
      <c r="G15" s="5" t="e">
        <f t="shared" si="2"/>
        <v>#N/A</v>
      </c>
      <c r="H15" s="5">
        <f t="shared" si="3"/>
        <v>-6775</v>
      </c>
      <c r="I15" s="14">
        <f>(COUNTA(B15:B$17)-0.5)/COUNTA(B$10:B$17)</f>
        <v>0.3125</v>
      </c>
      <c r="J15" s="15">
        <f t="shared" si="4"/>
        <v>0.125</v>
      </c>
      <c r="K15" s="5">
        <f t="shared" si="5"/>
        <v>-6775</v>
      </c>
    </row>
    <row r="16" spans="2:11" x14ac:dyDescent="0.25">
      <c r="B16" t="s">
        <v>8</v>
      </c>
      <c r="C16" s="4">
        <v>13000</v>
      </c>
      <c r="D16" s="6"/>
      <c r="E16" s="5">
        <f t="shared" si="0"/>
        <v>0</v>
      </c>
      <c r="F16" s="5">
        <f t="shared" si="1"/>
        <v>-6775</v>
      </c>
      <c r="G16" s="5" t="e">
        <f t="shared" si="2"/>
        <v>#N/A</v>
      </c>
      <c r="H16" s="5">
        <f t="shared" si="3"/>
        <v>6225</v>
      </c>
      <c r="I16" s="14">
        <f>(COUNTA(B16:B$17)-0.5)/COUNTA(B$10:B$17)</f>
        <v>0.1875</v>
      </c>
      <c r="J16" s="15">
        <f t="shared" si="4"/>
        <v>0.125</v>
      </c>
      <c r="K16" s="5">
        <f t="shared" si="5"/>
        <v>6225</v>
      </c>
    </row>
    <row r="17" spans="2:11" x14ac:dyDescent="0.25">
      <c r="B17" t="s">
        <v>9</v>
      </c>
      <c r="C17" s="4">
        <f>SUM(C15:C16)</f>
        <v>6225</v>
      </c>
      <c r="D17" s="5" t="str">
        <f>"y"</f>
        <v>y</v>
      </c>
      <c r="E17" s="5">
        <f t="shared" si="0"/>
        <v>6225</v>
      </c>
      <c r="F17" s="5"/>
      <c r="G17" s="5"/>
      <c r="H17" s="5"/>
      <c r="I17" s="14">
        <f>(COUNTA(B17:B$17)-0.5)/COUNTA(B$10:B$17)</f>
        <v>6.25E-2</v>
      </c>
      <c r="J17" s="15">
        <f t="shared" si="4"/>
        <v>0.125</v>
      </c>
      <c r="K17" s="5"/>
    </row>
    <row r="65" spans="11:13" x14ac:dyDescent="0.25">
      <c r="K65" s="13" t="s">
        <v>23</v>
      </c>
    </row>
    <row r="66" spans="11:13" x14ac:dyDescent="0.25">
      <c r="K66" s="11" t="str">
        <f t="shared" ref="K66:K73" si="6">B10 &amp;" | "&amp;TEXT(L66,"0%")</f>
        <v>Sales | 100%</v>
      </c>
      <c r="L66" s="12">
        <f t="shared" ref="L66:L73" si="7">C10/$C$10</f>
        <v>1</v>
      </c>
      <c r="M66" s="13" t="s">
        <v>13</v>
      </c>
    </row>
    <row r="67" spans="11:13" x14ac:dyDescent="0.25">
      <c r="K67" s="11" t="str">
        <f t="shared" si="6"/>
        <v>COGS | -88%</v>
      </c>
      <c r="L67" s="12">
        <f t="shared" si="7"/>
        <v>-0.87792347587826602</v>
      </c>
      <c r="M67" s="13" t="s">
        <v>14</v>
      </c>
    </row>
    <row r="68" spans="11:13" x14ac:dyDescent="0.25">
      <c r="K68" s="11" t="str">
        <f t="shared" si="6"/>
        <v>SG&amp;A | -40%</v>
      </c>
      <c r="L68" s="12">
        <f t="shared" si="7"/>
        <v>-0.39984342890693808</v>
      </c>
    </row>
    <row r="69" spans="11:13" x14ac:dyDescent="0.25">
      <c r="K69" s="11" t="str">
        <f t="shared" si="6"/>
        <v>D&amp;A | -5%</v>
      </c>
      <c r="L69" s="12">
        <f t="shared" si="7"/>
        <v>-4.6971327918583029E-2</v>
      </c>
    </row>
    <row r="70" spans="11:13" x14ac:dyDescent="0.25">
      <c r="K70" s="11" t="str">
        <f t="shared" si="6"/>
        <v>Other exp. | -1%</v>
      </c>
      <c r="L70" s="12">
        <f t="shared" si="7"/>
        <v>-6.7521283882963105E-3</v>
      </c>
    </row>
    <row r="71" spans="11:13" x14ac:dyDescent="0.25">
      <c r="K71" s="11" t="str">
        <f t="shared" si="6"/>
        <v>Op. result | -33%</v>
      </c>
      <c r="L71" s="12">
        <f t="shared" si="7"/>
        <v>-0.33149036109208335</v>
      </c>
    </row>
    <row r="72" spans="11:13" x14ac:dyDescent="0.25">
      <c r="K72" s="11" t="str">
        <f t="shared" si="6"/>
        <v>Non-op. income | 64%</v>
      </c>
      <c r="L72" s="12">
        <f t="shared" si="7"/>
        <v>0.63607006556414525</v>
      </c>
    </row>
    <row r="73" spans="11:13" x14ac:dyDescent="0.25">
      <c r="K73" s="11" t="str">
        <f t="shared" si="6"/>
        <v>EBIT | 30%</v>
      </c>
      <c r="L73" s="12">
        <f t="shared" si="7"/>
        <v>0.30457970447206184</v>
      </c>
    </row>
    <row r="80" spans="11:13" x14ac:dyDescent="0.25">
      <c r="K80" s="7" t="s">
        <v>22</v>
      </c>
    </row>
    <row r="81" spans="11:11" x14ac:dyDescent="0.25">
      <c r="K81" s="8" t="s">
        <v>21</v>
      </c>
    </row>
    <row r="82" spans="11:11" x14ac:dyDescent="0.25">
      <c r="K82" s="9" t="s">
        <v>24</v>
      </c>
    </row>
  </sheetData>
  <dataValidations count="1">
    <dataValidation type="list" allowBlank="1" showInputMessage="1" showErrorMessage="1" sqref="J10:J17">
      <formula1>"center, above"</formula1>
    </dataValidation>
  </dataValidations>
  <pageMargins left="0.7" right="0.7" top="0.75" bottom="0.75" header="0.3" footer="0.3"/>
  <pageSetup paperSize="9" scale="62" orientation="portrait" horizontalDpi="0" verticalDpi="0" r:id="rId1"/>
  <rowBreaks count="1" manualBreakCount="1">
    <brk id="85" max="13" man="1"/>
  </rowBreaks>
  <colBreaks count="1" manualBreakCount="1">
    <brk id="14" max="1048575" man="1"/>
  </colBreaks>
  <ignoredErrors>
    <ignoredError sqref="C15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M82"/>
  <sheetViews>
    <sheetView showGridLines="0" tabSelected="1" topLeftCell="A6" zoomScaleNormal="100" zoomScaleSheetLayoutView="55" workbookViewId="0">
      <selection activeCell="D107" sqref="D107"/>
    </sheetView>
  </sheetViews>
  <sheetFormatPr defaultRowHeight="15" x14ac:dyDescent="0.25"/>
  <cols>
    <col min="1" max="1" width="4.28515625" customWidth="1"/>
    <col min="2" max="2" width="17.140625" customWidth="1"/>
    <col min="10" max="10" width="8.7109375" customWidth="1"/>
    <col min="11" max="11" width="13.85546875" customWidth="1"/>
    <col min="12" max="12" width="11.42578125" bestFit="1" customWidth="1"/>
  </cols>
  <sheetData>
    <row r="7" spans="2:11" ht="15.75" x14ac:dyDescent="0.25">
      <c r="B7" s="1" t="s">
        <v>15</v>
      </c>
    </row>
    <row r="8" spans="2:11" x14ac:dyDescent="0.25">
      <c r="B8" s="2" t="s">
        <v>16</v>
      </c>
    </row>
    <row r="9" spans="2:11" x14ac:dyDescent="0.25">
      <c r="C9">
        <v>2018</v>
      </c>
      <c r="D9" s="5" t="s">
        <v>2</v>
      </c>
      <c r="E9" s="5" t="s">
        <v>11</v>
      </c>
      <c r="F9" s="5" t="s">
        <v>0</v>
      </c>
      <c r="G9" s="5" t="s">
        <v>1</v>
      </c>
      <c r="H9" s="5" t="s">
        <v>12</v>
      </c>
      <c r="I9" s="10" t="s">
        <v>17</v>
      </c>
      <c r="J9" s="5" t="s">
        <v>18</v>
      </c>
      <c r="K9" s="5" t="s">
        <v>19</v>
      </c>
    </row>
    <row r="10" spans="2:11" x14ac:dyDescent="0.25">
      <c r="B10" t="s">
        <v>3</v>
      </c>
      <c r="C10" s="4">
        <v>20438</v>
      </c>
      <c r="D10" s="5" t="str">
        <f>"y"</f>
        <v>y</v>
      </c>
      <c r="E10" s="5">
        <f>IF(D10="y", C10, 0)</f>
        <v>20438</v>
      </c>
      <c r="F10" s="5"/>
      <c r="G10" s="5"/>
      <c r="H10" s="5">
        <f>IF(D10="y",C10,C10+H9)</f>
        <v>20438</v>
      </c>
      <c r="I10" s="10">
        <f>(COUNTA(B10:B$17)-0.5)/COUNTA(B$10:B$17)</f>
        <v>0.9375</v>
      </c>
      <c r="J10" s="5">
        <f>I$10-I$11</f>
        <v>0.125</v>
      </c>
      <c r="K10" s="5">
        <f>IF(C10&gt;0,H10,H9)</f>
        <v>20438</v>
      </c>
    </row>
    <row r="11" spans="2:11" x14ac:dyDescent="0.25">
      <c r="B11" t="s">
        <v>4</v>
      </c>
      <c r="C11" s="4">
        <v>-17943</v>
      </c>
      <c r="D11" s="6"/>
      <c r="E11" s="5">
        <f t="shared" ref="E11:E17" si="0">IF(D11="y", C11, 0)</f>
        <v>0</v>
      </c>
      <c r="F11" s="5" t="e">
        <f t="shared" ref="F11:F16" si="1">IF(D11="y",NA(),IF(C11&gt;0, H10, NA()))</f>
        <v>#N/A</v>
      </c>
      <c r="G11" s="5">
        <f t="shared" ref="G11:G16" si="2">IF(D11="y",NA(),IF(C11&lt;0, H10, NA()))</f>
        <v>20438</v>
      </c>
      <c r="H11" s="5">
        <f t="shared" ref="H11:H16" si="3">IF(D11="y",C11,C11+H10)</f>
        <v>2495</v>
      </c>
      <c r="I11" s="10">
        <f>(COUNTA(B11:B$17)-0.5)/COUNTA(B$10:B$17)</f>
        <v>0.8125</v>
      </c>
      <c r="J11" s="5">
        <f t="shared" ref="J11:J17" si="4">I$10-I$11</f>
        <v>0.125</v>
      </c>
      <c r="K11" s="5">
        <f t="shared" ref="K11:K16" si="5">IF(C11&gt;0,H11,H10)</f>
        <v>20438</v>
      </c>
    </row>
    <row r="12" spans="2:11" x14ac:dyDescent="0.25">
      <c r="B12" t="s">
        <v>5</v>
      </c>
      <c r="C12" s="4">
        <v>-8172</v>
      </c>
      <c r="D12" s="6"/>
      <c r="E12" s="5">
        <f t="shared" si="0"/>
        <v>0</v>
      </c>
      <c r="F12" s="5" t="e">
        <f t="shared" si="1"/>
        <v>#N/A</v>
      </c>
      <c r="G12" s="5">
        <f t="shared" si="2"/>
        <v>2495</v>
      </c>
      <c r="H12" s="5">
        <f t="shared" si="3"/>
        <v>-5677</v>
      </c>
      <c r="I12" s="10">
        <f>(COUNTA(B12:B$17)-0.5)/COUNTA(B$10:B$17)</f>
        <v>0.6875</v>
      </c>
      <c r="J12" s="5">
        <f t="shared" si="4"/>
        <v>0.125</v>
      </c>
      <c r="K12" s="5">
        <f t="shared" si="5"/>
        <v>2495</v>
      </c>
    </row>
    <row r="13" spans="2:11" x14ac:dyDescent="0.25">
      <c r="B13" t="s">
        <v>6</v>
      </c>
      <c r="C13" s="4">
        <v>-960</v>
      </c>
      <c r="D13" s="6"/>
      <c r="E13" s="5">
        <f t="shared" si="0"/>
        <v>0</v>
      </c>
      <c r="F13" s="5" t="e">
        <f t="shared" si="1"/>
        <v>#N/A</v>
      </c>
      <c r="G13" s="5">
        <f t="shared" si="2"/>
        <v>-5677</v>
      </c>
      <c r="H13" s="5">
        <f t="shared" si="3"/>
        <v>-6637</v>
      </c>
      <c r="I13" s="10">
        <f>(COUNTA(B13:B$17)-0.5)/COUNTA(B$10:B$17)</f>
        <v>0.5625</v>
      </c>
      <c r="J13" s="5">
        <f t="shared" si="4"/>
        <v>0.125</v>
      </c>
      <c r="K13" s="5">
        <f t="shared" si="5"/>
        <v>-5677</v>
      </c>
    </row>
    <row r="14" spans="2:11" x14ac:dyDescent="0.25">
      <c r="B14" t="s">
        <v>7</v>
      </c>
      <c r="C14" s="4">
        <v>-138</v>
      </c>
      <c r="D14" s="6"/>
      <c r="E14" s="5">
        <f t="shared" si="0"/>
        <v>0</v>
      </c>
      <c r="F14" s="5" t="e">
        <f t="shared" si="1"/>
        <v>#N/A</v>
      </c>
      <c r="G14" s="5">
        <f t="shared" si="2"/>
        <v>-6637</v>
      </c>
      <c r="H14" s="5">
        <f t="shared" si="3"/>
        <v>-6775</v>
      </c>
      <c r="I14" s="10">
        <f>(COUNTA(B14:B$17)-0.5)/COUNTA(B$10:B$17)</f>
        <v>0.4375</v>
      </c>
      <c r="J14" s="5">
        <f t="shared" si="4"/>
        <v>0.125</v>
      </c>
      <c r="K14" s="5">
        <f t="shared" si="5"/>
        <v>-6637</v>
      </c>
    </row>
    <row r="15" spans="2:11" x14ac:dyDescent="0.25">
      <c r="B15" t="s">
        <v>10</v>
      </c>
      <c r="C15" s="4">
        <f>SUM(C10:C14)</f>
        <v>-6775</v>
      </c>
      <c r="D15" s="6" t="s">
        <v>20</v>
      </c>
      <c r="E15" s="5">
        <f t="shared" si="0"/>
        <v>-6775</v>
      </c>
      <c r="F15" s="5" t="e">
        <f t="shared" si="1"/>
        <v>#N/A</v>
      </c>
      <c r="G15" s="5" t="e">
        <f t="shared" si="2"/>
        <v>#N/A</v>
      </c>
      <c r="H15" s="5">
        <f t="shared" si="3"/>
        <v>-6775</v>
      </c>
      <c r="I15" s="10">
        <f>(COUNTA(B15:B$17)-0.5)/COUNTA(B$10:B$17)</f>
        <v>0.3125</v>
      </c>
      <c r="J15" s="5">
        <f t="shared" si="4"/>
        <v>0.125</v>
      </c>
      <c r="K15" s="5">
        <f t="shared" si="5"/>
        <v>-6775</v>
      </c>
    </row>
    <row r="16" spans="2:11" x14ac:dyDescent="0.25">
      <c r="B16" t="s">
        <v>8</v>
      </c>
      <c r="C16" s="4">
        <v>13000</v>
      </c>
      <c r="D16" s="6"/>
      <c r="E16" s="5">
        <f t="shared" si="0"/>
        <v>0</v>
      </c>
      <c r="F16" s="5">
        <f t="shared" si="1"/>
        <v>-6775</v>
      </c>
      <c r="G16" s="5" t="e">
        <f t="shared" si="2"/>
        <v>#N/A</v>
      </c>
      <c r="H16" s="5">
        <f t="shared" si="3"/>
        <v>6225</v>
      </c>
      <c r="I16" s="10">
        <f>(COUNTA(B16:B$17)-0.5)/COUNTA(B$10:B$17)</f>
        <v>0.1875</v>
      </c>
      <c r="J16" s="5">
        <f t="shared" si="4"/>
        <v>0.125</v>
      </c>
      <c r="K16" s="5">
        <f t="shared" si="5"/>
        <v>6225</v>
      </c>
    </row>
    <row r="17" spans="2:11" x14ac:dyDescent="0.25">
      <c r="B17" t="s">
        <v>9</v>
      </c>
      <c r="C17" s="4">
        <f>SUM(C15:C16)</f>
        <v>6225</v>
      </c>
      <c r="D17" s="5" t="str">
        <f>"y"</f>
        <v>y</v>
      </c>
      <c r="E17" s="5">
        <f t="shared" si="0"/>
        <v>6225</v>
      </c>
      <c r="F17" s="5"/>
      <c r="G17" s="5"/>
      <c r="H17" s="5"/>
      <c r="I17" s="10">
        <f>(COUNTA(B17:B$17)-0.5)/COUNTA(B$10:B$17)</f>
        <v>6.25E-2</v>
      </c>
      <c r="J17" s="5">
        <f t="shared" si="4"/>
        <v>0.125</v>
      </c>
      <c r="K17" s="5"/>
    </row>
    <row r="65" spans="11:13" x14ac:dyDescent="0.25">
      <c r="K65" s="13" t="s">
        <v>23</v>
      </c>
    </row>
    <row r="66" spans="11:13" x14ac:dyDescent="0.25">
      <c r="K66" s="11" t="str">
        <f t="shared" ref="K66:K73" si="6">B10 &amp;" | "&amp;TEXT(L66,"0%")</f>
        <v>Sales | 100%</v>
      </c>
      <c r="L66" s="12">
        <f t="shared" ref="L66:L73" si="7">C10/$C$10</f>
        <v>1</v>
      </c>
      <c r="M66" s="13" t="s">
        <v>13</v>
      </c>
    </row>
    <row r="67" spans="11:13" x14ac:dyDescent="0.25">
      <c r="K67" s="11" t="str">
        <f t="shared" si="6"/>
        <v>COGS | -88%</v>
      </c>
      <c r="L67" s="12">
        <f t="shared" si="7"/>
        <v>-0.87792347587826602</v>
      </c>
      <c r="M67" s="13" t="s">
        <v>14</v>
      </c>
    </row>
    <row r="68" spans="11:13" x14ac:dyDescent="0.25">
      <c r="K68" s="11" t="str">
        <f t="shared" si="6"/>
        <v>SG&amp;A | -40%</v>
      </c>
      <c r="L68" s="12">
        <f t="shared" si="7"/>
        <v>-0.39984342890693808</v>
      </c>
    </row>
    <row r="69" spans="11:13" x14ac:dyDescent="0.25">
      <c r="K69" s="11" t="str">
        <f t="shared" si="6"/>
        <v>D&amp;A | -5%</v>
      </c>
      <c r="L69" s="12">
        <f t="shared" si="7"/>
        <v>-4.6971327918583029E-2</v>
      </c>
    </row>
    <row r="70" spans="11:13" x14ac:dyDescent="0.25">
      <c r="K70" s="11" t="str">
        <f t="shared" si="6"/>
        <v>Other exp. | -1%</v>
      </c>
      <c r="L70" s="12">
        <f t="shared" si="7"/>
        <v>-6.7521283882963105E-3</v>
      </c>
    </row>
    <row r="71" spans="11:13" x14ac:dyDescent="0.25">
      <c r="K71" s="11" t="str">
        <f t="shared" si="6"/>
        <v>Op. result | -33%</v>
      </c>
      <c r="L71" s="12">
        <f t="shared" si="7"/>
        <v>-0.33149036109208335</v>
      </c>
    </row>
    <row r="72" spans="11:13" x14ac:dyDescent="0.25">
      <c r="K72" s="11" t="str">
        <f t="shared" si="6"/>
        <v>Non-op. income | 64%</v>
      </c>
      <c r="L72" s="12">
        <f t="shared" si="7"/>
        <v>0.63607006556414525</v>
      </c>
    </row>
    <row r="73" spans="11:13" x14ac:dyDescent="0.25">
      <c r="K73" s="11" t="str">
        <f t="shared" si="6"/>
        <v>EBIT | 30%</v>
      </c>
      <c r="L73" s="12">
        <f t="shared" si="7"/>
        <v>0.30457970447206184</v>
      </c>
    </row>
    <row r="80" spans="11:13" x14ac:dyDescent="0.25">
      <c r="K80" s="16" t="s">
        <v>22</v>
      </c>
      <c r="L80" s="16"/>
    </row>
    <row r="81" spans="11:12" x14ac:dyDescent="0.25">
      <c r="K81" s="17" t="s">
        <v>21</v>
      </c>
      <c r="L81" s="17"/>
    </row>
    <row r="82" spans="11:12" x14ac:dyDescent="0.25">
      <c r="K82" s="18" t="s">
        <v>24</v>
      </c>
      <c r="L82" s="18"/>
    </row>
  </sheetData>
  <dataValidations disablePrompts="1" count="1">
    <dataValidation type="list" allowBlank="1" showInputMessage="1" showErrorMessage="1" sqref="J10:J17">
      <formula1>"center, above"</formula1>
    </dataValidation>
  </dataValidations>
  <pageMargins left="0.7" right="0.7" top="0.75" bottom="0.75" header="0.3" footer="0.3"/>
  <pageSetup paperSize="9" scale="62" orientation="portrait" horizontalDpi="0" verticalDpi="0" r:id="rId1"/>
  <rowBreaks count="1" manualBreakCount="1">
    <brk id="85" max="13" man="1"/>
  </rowBreaks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</vt:lpstr>
      <vt:lpstr>data_RotatedWaterfall_cross</vt:lpstr>
      <vt:lpstr>chart_RotatedWaterfall_cross</vt:lpstr>
      <vt:lpstr>chart_RotatedWaterfall_cros (2</vt:lpstr>
      <vt:lpstr>'chart_RotatedWaterfall_cros (2'!Print_Area</vt:lpstr>
      <vt:lpstr>chart_RotatedWaterfall_cross!Print_Area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</cp:lastModifiedBy>
  <dcterms:created xsi:type="dcterms:W3CDTF">2015-08-08T18:50:08Z</dcterms:created>
  <dcterms:modified xsi:type="dcterms:W3CDTF">2018-01-13T12:15:57Z</dcterms:modified>
</cp:coreProperties>
</file>